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AAAAAACADEMIC FILES\2013 BATCH\8th sem\result\Re-exam &amp; I Grade result\PDF FOLDER FOR WEBSITE\EXTRA LOAD -RE-EXAM\"/>
    </mc:Choice>
  </mc:AlternateContent>
  <bookViews>
    <workbookView xWindow="0" yWindow="0" windowWidth="15360" windowHeight="7755" activeTab="4"/>
  </bookViews>
  <sheets>
    <sheet name="civil" sheetId="2" r:id="rId1"/>
    <sheet name="me" sheetId="3" r:id="rId2"/>
    <sheet name="ee" sheetId="4" r:id="rId3"/>
    <sheet name="CSE" sheetId="6" r:id="rId4"/>
    <sheet name="E&amp;I" sheetId="7"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8" i="7" l="1"/>
  <c r="P8" i="7"/>
  <c r="N8" i="7"/>
  <c r="L8" i="7"/>
  <c r="J8" i="7"/>
  <c r="H8" i="7"/>
  <c r="F8" i="7"/>
  <c r="D8" i="7"/>
  <c r="S8" i="7" l="1"/>
  <c r="T8" i="7" s="1"/>
  <c r="A10" i="6" l="1"/>
  <c r="R9" i="6" l="1"/>
  <c r="R10" i="6"/>
  <c r="R11" i="6"/>
  <c r="P9" i="6"/>
  <c r="P10" i="6"/>
  <c r="P11" i="6"/>
  <c r="N9" i="6"/>
  <c r="N10" i="6"/>
  <c r="N11" i="6"/>
  <c r="L9" i="6"/>
  <c r="L10" i="6"/>
  <c r="L11" i="6"/>
  <c r="J9" i="6"/>
  <c r="J10" i="6"/>
  <c r="J11" i="6"/>
  <c r="H9" i="6"/>
  <c r="H10" i="6"/>
  <c r="H11" i="6"/>
  <c r="F9" i="6"/>
  <c r="F10" i="6"/>
  <c r="F11" i="6"/>
  <c r="R8" i="4"/>
  <c r="R9" i="4"/>
  <c r="R10" i="4"/>
  <c r="P8" i="4"/>
  <c r="P9" i="4"/>
  <c r="P10" i="4"/>
  <c r="N8" i="4"/>
  <c r="N9" i="4"/>
  <c r="N10" i="4"/>
  <c r="L8" i="4"/>
  <c r="L9" i="4"/>
  <c r="L10" i="4"/>
  <c r="J8" i="4"/>
  <c r="J9" i="4"/>
  <c r="J10" i="4"/>
  <c r="H8" i="4"/>
  <c r="H9" i="4"/>
  <c r="H10" i="4"/>
  <c r="F8" i="4"/>
  <c r="F9" i="4"/>
  <c r="F10" i="4"/>
  <c r="D8" i="4"/>
  <c r="D9" i="4"/>
  <c r="D10" i="4"/>
  <c r="P6" i="2"/>
  <c r="N6" i="2"/>
  <c r="L6" i="2"/>
  <c r="J6" i="2"/>
  <c r="H6" i="2"/>
  <c r="F6" i="2"/>
  <c r="D6" i="2"/>
  <c r="S10" i="4" l="1"/>
  <c r="T10" i="4" s="1"/>
  <c r="S9" i="4"/>
  <c r="T9" i="4" s="1"/>
  <c r="Q6" i="2"/>
  <c r="R6" i="2" s="1"/>
  <c r="S8" i="4"/>
  <c r="T8" i="4" s="1"/>
  <c r="D11" i="6"/>
  <c r="S11" i="6" s="1"/>
  <c r="T11" i="6" s="1"/>
  <c r="D10" i="6"/>
  <c r="S10" i="6" s="1"/>
  <c r="T10" i="6" s="1"/>
  <c r="R8" i="6"/>
  <c r="P8" i="6"/>
  <c r="N8" i="6"/>
  <c r="L8" i="6"/>
  <c r="J8" i="6"/>
  <c r="H8" i="6"/>
  <c r="F8" i="6"/>
  <c r="D8" i="6"/>
  <c r="A8" i="6"/>
  <c r="S8" i="6" l="1"/>
  <c r="T8" i="6" s="1"/>
  <c r="D9" i="6" l="1"/>
  <c r="S9" i="6" s="1"/>
  <c r="T9" i="6" s="1"/>
  <c r="P7" i="3" l="1"/>
  <c r="N7" i="3"/>
  <c r="L7" i="3"/>
  <c r="J7" i="3"/>
  <c r="H7" i="3"/>
  <c r="F7" i="3"/>
  <c r="D7" i="3"/>
  <c r="Q7" i="3" l="1"/>
  <c r="R7" i="3" s="1"/>
  <c r="R7" i="4" l="1"/>
  <c r="P7" i="4"/>
  <c r="N7" i="4"/>
  <c r="L7" i="4"/>
  <c r="J7" i="4"/>
  <c r="H7" i="4"/>
  <c r="F7" i="4"/>
  <c r="D7" i="4"/>
  <c r="S7" i="4" l="1"/>
  <c r="T7" i="4" s="1"/>
</calcChain>
</file>

<file path=xl/sharedStrings.xml><?xml version="1.0" encoding="utf-8"?>
<sst xmlns="http://schemas.openxmlformats.org/spreadsheetml/2006/main" count="234" uniqueCount="109">
  <si>
    <t>SPI</t>
  </si>
  <si>
    <t xml:space="preserve">                        NATIONAL INSTITUTE OF TECHNOLOGY:: SILCHAR</t>
  </si>
  <si>
    <t xml:space="preserve">1st Tabulator </t>
  </si>
  <si>
    <t xml:space="preserve">2nd Tabulator </t>
  </si>
  <si>
    <t>Asstt. Registrar</t>
  </si>
  <si>
    <t xml:space="preserve">Dean Academic </t>
  </si>
  <si>
    <t>Registrar</t>
  </si>
  <si>
    <t>Sl No.</t>
  </si>
  <si>
    <t>Reg No.</t>
  </si>
  <si>
    <t>C LAB</t>
  </si>
  <si>
    <t>13-1-1-074</t>
  </si>
  <si>
    <t>CE-1305(8)</t>
  </si>
  <si>
    <t>CE-1306 (8)</t>
  </si>
  <si>
    <t>CE-1307 (8)</t>
  </si>
  <si>
    <t>CE-1308 (6)</t>
  </si>
  <si>
    <t>CE-1309 (6)</t>
  </si>
  <si>
    <t>CE-1314 (2)</t>
  </si>
  <si>
    <t>CE-1315 (2)</t>
  </si>
  <si>
    <t>6TH SEM</t>
  </si>
  <si>
    <t>SD-II</t>
  </si>
  <si>
    <t>SA-III</t>
  </si>
  <si>
    <t>FE</t>
  </si>
  <si>
    <t>TE-II</t>
  </si>
  <si>
    <t>H&amp;FC</t>
  </si>
  <si>
    <t>SE LAB</t>
  </si>
  <si>
    <t>GP (40)</t>
  </si>
  <si>
    <t>DD</t>
  </si>
  <si>
    <t>CD</t>
  </si>
  <si>
    <t>F</t>
  </si>
  <si>
    <t>BC</t>
  </si>
  <si>
    <t>AB</t>
  </si>
  <si>
    <t>CC</t>
  </si>
  <si>
    <t>BB</t>
  </si>
  <si>
    <t>AA</t>
  </si>
  <si>
    <t>CS-II</t>
  </si>
  <si>
    <t>M&amp;M LAB</t>
  </si>
  <si>
    <t>EE-1305(8)</t>
  </si>
  <si>
    <t>EE-1306(8)</t>
  </si>
  <si>
    <t>EE-1307(6)</t>
  </si>
  <si>
    <t>EE-1308(6)</t>
  </si>
  <si>
    <t>EE-1309(6)</t>
  </si>
  <si>
    <t>EE 1314(2)</t>
  </si>
  <si>
    <t>EE-1315(2)</t>
  </si>
  <si>
    <t>EE-1316(2)</t>
  </si>
  <si>
    <t>PE</t>
  </si>
  <si>
    <t>SIP</t>
  </si>
  <si>
    <t>PDS</t>
  </si>
  <si>
    <t xml:space="preserve">Instrumentation </t>
  </si>
  <si>
    <t>EM LAB- II</t>
  </si>
  <si>
    <t>PCI LAB</t>
  </si>
  <si>
    <t>13-1-3-097</t>
  </si>
  <si>
    <t>13-1-3-065</t>
  </si>
  <si>
    <t>ME-1305 (8)</t>
  </si>
  <si>
    <t>ME-1306(8)</t>
  </si>
  <si>
    <t>ME-1307(6)</t>
  </si>
  <si>
    <t>ME-1308(6)</t>
  </si>
  <si>
    <t>ME-1309(6)</t>
  </si>
  <si>
    <t>ME-1313(3)</t>
  </si>
  <si>
    <t>ME-1314 (3)</t>
  </si>
  <si>
    <t>AE</t>
  </si>
  <si>
    <t>TM</t>
  </si>
  <si>
    <t>AMP</t>
  </si>
  <si>
    <t>MD-II</t>
  </si>
  <si>
    <t>HT</t>
  </si>
  <si>
    <t xml:space="preserve">Workshop practical  </t>
  </si>
  <si>
    <t>ME LAB-IV</t>
  </si>
  <si>
    <t>12-1-2-076</t>
  </si>
  <si>
    <t>CS 1304(6)</t>
  </si>
  <si>
    <t>CS-1305(6)</t>
  </si>
  <si>
    <t>CS-1306(8)</t>
  </si>
  <si>
    <t>CS-1307(6)</t>
  </si>
  <si>
    <t>CS-1308(8)</t>
  </si>
  <si>
    <t>CS-1313(2)</t>
  </si>
  <si>
    <t>CS-1314(2)</t>
  </si>
  <si>
    <t>CS-1315(2)</t>
  </si>
  <si>
    <t>OS</t>
  </si>
  <si>
    <t>DAA</t>
  </si>
  <si>
    <t>DMS</t>
  </si>
  <si>
    <t>SE</t>
  </si>
  <si>
    <t>OS LAB</t>
  </si>
  <si>
    <t xml:space="preserve">DMS LAB </t>
  </si>
  <si>
    <t>Compiler LAB</t>
  </si>
  <si>
    <t>13-1-5-069</t>
  </si>
  <si>
    <t>13-1-3-069</t>
  </si>
  <si>
    <t>12-1-3-064</t>
  </si>
  <si>
    <t xml:space="preserve">       </t>
  </si>
  <si>
    <t>13-1-5-042</t>
  </si>
  <si>
    <t>13-1-5-085</t>
  </si>
  <si>
    <t>13-1-5-094</t>
  </si>
  <si>
    <t>B.Tech.6th Semester Civil Engg. Extra Load Re-Exam  Tabulation sheet, July  2017 for outgoing batch</t>
  </si>
  <si>
    <t>B.Tech.6th Semester Mechanical Engg. Extra Load Re-Exam  Tabulation sheet, July  2017 for outgoing batch</t>
  </si>
  <si>
    <t xml:space="preserve">B.Tech.6th Semester Electrical Engg. Extra Load Re-Exam  Tabulation sheet, July  2017 for outgoing batch </t>
  </si>
  <si>
    <t>B.Tech.6th Semester Computer Science and  Engg. Extra Load Re-Exam  Tabulation sheet, July  2017 for outgoing batch</t>
  </si>
  <si>
    <t>B.Tech. 6th  Semester Electronics &amp; Instrumentation Engg. Extra Load Tabulation sheet,  May 2017 ( I Grade Result)</t>
  </si>
  <si>
    <t>EI-1305 (8)</t>
  </si>
  <si>
    <t>EI-1306 (6)</t>
  </si>
  <si>
    <t>EI-1307 (6)</t>
  </si>
  <si>
    <t>EI-1308 (8)</t>
  </si>
  <si>
    <t>EI-1309 (6)</t>
  </si>
  <si>
    <t>EI-1314 (2)</t>
  </si>
  <si>
    <t>EI-1315 (2)</t>
  </si>
  <si>
    <t>EI-1316 (2)</t>
  </si>
  <si>
    <t>II-II</t>
  </si>
  <si>
    <t>DSP</t>
  </si>
  <si>
    <t>M&amp;M</t>
  </si>
  <si>
    <t>VI</t>
  </si>
  <si>
    <t>Inst. LAB</t>
  </si>
  <si>
    <t>DSP LAB</t>
  </si>
  <si>
    <t>13-1-6-018</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</si>
</sst>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2"/>
      <name val="Verdana"/>
      <family val="2"/>
    </font>
    <font>
      <sz val="12"/>
      <color theme="1"/>
      <name val="Verdana"/>
      <family val="2"/>
    </font>
    <font>
      <sz val="12"/>
      <color theme="1"/>
      <name val="Calibri"/>
      <family val="2"/>
      <scheme val="minor"/>
    </font>
    <font>
      <b/>
      <sz val="11"/>
      <color theme="1"/>
      <name val="Calibri"/>
      <family val="2"/>
      <scheme val="minor"/>
    </font>
    <font>
      <b/>
      <i/>
      <u/>
      <sz val="12"/>
      <name val="Verdana"/>
      <family val="2"/>
    </font>
    <font>
      <b/>
      <sz val="12"/>
      <name val="Bookman Old Style"/>
      <family val="1"/>
    </font>
    <font>
      <sz val="12"/>
      <name val="Verdana"/>
      <family val="2"/>
    </font>
    <font>
      <b/>
      <sz val="12"/>
      <color theme="1"/>
      <name val="Calibri"/>
      <family val="2"/>
      <scheme val="minor"/>
    </font>
    <font>
      <b/>
      <sz val="10"/>
      <name val="Verdana"/>
      <family val="2"/>
    </font>
    <font>
      <sz val="10"/>
      <color theme="1"/>
      <name val="Verdana"/>
      <family val="2"/>
    </font>
    <font>
      <b/>
      <sz val="12"/>
      <color theme="1"/>
      <name val="Verdana"/>
      <family val="2"/>
    </font>
    <font>
      <b/>
      <sz val="10"/>
      <name val="Bookman Old Style"/>
      <family val="1"/>
    </font>
    <font>
      <sz val="10"/>
      <color theme="1"/>
      <name val="Calibri"/>
      <family val="2"/>
      <scheme val="minor"/>
    </font>
    <font>
      <sz val="14"/>
      <color theme="1"/>
      <name val="Verdana"/>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5">
    <xf numFmtId="0" fontId="0" fillId="0" borderId="0" xfId="0"/>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0" xfId="0" applyFont="1" applyFill="1" applyBorder="1"/>
    <xf numFmtId="0" fontId="6" fillId="0" borderId="1" xfId="0" applyFont="1" applyFill="1" applyBorder="1" applyAlignment="1">
      <alignment horizontal="center" vertical="center"/>
    </xf>
    <xf numFmtId="2" fontId="2"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2" fillId="0" borderId="0" xfId="0" applyFont="1" applyFill="1" applyBorder="1" applyAlignment="1">
      <alignment vertical="center"/>
    </xf>
    <xf numFmtId="0" fontId="0" fillId="0" borderId="0" xfId="0" applyFont="1" applyFill="1"/>
    <xf numFmtId="0" fontId="2" fillId="0" borderId="0" xfId="0" applyFont="1" applyFill="1"/>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8" fillId="0" borderId="0" xfId="0" applyFont="1"/>
    <xf numFmtId="0" fontId="2" fillId="0" borderId="0" xfId="0" applyFont="1" applyFill="1" applyAlignment="1">
      <alignment horizontal="center" vertical="center"/>
    </xf>
    <xf numFmtId="0" fontId="10" fillId="0" borderId="0" xfId="0" applyFont="1" applyFill="1"/>
    <xf numFmtId="0" fontId="1"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3" fillId="0" borderId="0" xfId="0" applyFont="1"/>
    <xf numFmtId="0" fontId="12"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4" fillId="0" borderId="0" xfId="0"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workbookViewId="0">
      <pane xSplit="2" ySplit="5" topLeftCell="C6" activePane="bottomRight" state="frozen"/>
      <selection pane="topRight" activeCell="C1" sqref="C1"/>
      <selection pane="bottomLeft" activeCell="A7" sqref="A7"/>
      <selection pane="bottomRight" activeCell="M14" sqref="M14"/>
    </sheetView>
  </sheetViews>
  <sheetFormatPr defaultRowHeight="15" x14ac:dyDescent="0.25"/>
  <cols>
    <col min="1" max="1" width="5.140625" customWidth="1"/>
    <col min="2" max="2" width="16.7109375" customWidth="1"/>
    <col min="3" max="3" width="7.42578125" customWidth="1"/>
    <col min="4" max="4" width="7.28515625" customWidth="1"/>
    <col min="5" max="5" width="7" customWidth="1"/>
    <col min="6" max="6" width="8" customWidth="1"/>
    <col min="7" max="8" width="7.5703125" customWidth="1"/>
    <col min="9" max="9" width="6.5703125" customWidth="1"/>
    <col min="10" max="10" width="8.42578125" customWidth="1"/>
    <col min="11" max="11" width="7" customWidth="1"/>
    <col min="12" max="12" width="8.28515625" customWidth="1"/>
    <col min="13" max="13" width="6.28515625" customWidth="1"/>
    <col min="14" max="14" width="7.85546875" customWidth="1"/>
    <col min="15" max="15" width="7.28515625" customWidth="1"/>
    <col min="16" max="16" width="8.28515625" customWidth="1"/>
    <col min="17" max="17" width="7.85546875" customWidth="1"/>
    <col min="18" max="18" width="8.5703125" customWidth="1"/>
  </cols>
  <sheetData>
    <row r="1" spans="1:21" ht="23.25" customHeight="1" x14ac:dyDescent="0.25">
      <c r="A1" s="25" t="s">
        <v>1</v>
      </c>
      <c r="B1" s="25"/>
      <c r="C1" s="25"/>
      <c r="D1" s="25"/>
      <c r="E1" s="25"/>
      <c r="F1" s="25"/>
      <c r="G1" s="25"/>
      <c r="H1" s="25"/>
      <c r="I1" s="25"/>
      <c r="J1" s="25"/>
      <c r="K1" s="25"/>
      <c r="L1" s="25"/>
      <c r="M1" s="25"/>
      <c r="N1" s="25"/>
      <c r="O1" s="25"/>
      <c r="P1" s="25"/>
      <c r="Q1" s="25"/>
      <c r="R1" s="25"/>
      <c r="S1" s="25"/>
      <c r="T1" s="25"/>
      <c r="U1" s="25"/>
    </row>
    <row r="2" spans="1:21" ht="19.5" customHeight="1" x14ac:dyDescent="0.25">
      <c r="A2" s="26" t="s">
        <v>89</v>
      </c>
      <c r="B2" s="26"/>
      <c r="C2" s="26"/>
      <c r="D2" s="26"/>
      <c r="E2" s="26"/>
      <c r="F2" s="26"/>
      <c r="G2" s="26"/>
      <c r="H2" s="26"/>
      <c r="I2" s="26"/>
      <c r="J2" s="26"/>
      <c r="K2" s="26"/>
      <c r="L2" s="26"/>
      <c r="M2" s="26"/>
      <c r="N2" s="26"/>
      <c r="O2" s="26"/>
      <c r="P2" s="26"/>
      <c r="Q2" s="26"/>
      <c r="R2" s="26"/>
      <c r="S2" s="26"/>
      <c r="T2" s="26"/>
      <c r="U2" s="26"/>
    </row>
    <row r="3" spans="1:21" ht="16.5" customHeight="1" x14ac:dyDescent="0.25"/>
    <row r="4" spans="1:21" s="3" customFormat="1" ht="30" customHeight="1" x14ac:dyDescent="0.25">
      <c r="A4" s="29" t="s">
        <v>7</v>
      </c>
      <c r="B4" s="24" t="s">
        <v>8</v>
      </c>
      <c r="C4" s="24" t="s">
        <v>11</v>
      </c>
      <c r="D4" s="24"/>
      <c r="E4" s="24" t="s">
        <v>12</v>
      </c>
      <c r="F4" s="24"/>
      <c r="G4" s="24" t="s">
        <v>13</v>
      </c>
      <c r="H4" s="24"/>
      <c r="I4" s="24" t="s">
        <v>14</v>
      </c>
      <c r="J4" s="24"/>
      <c r="K4" s="24" t="s">
        <v>15</v>
      </c>
      <c r="L4" s="24"/>
      <c r="M4" s="24" t="s">
        <v>16</v>
      </c>
      <c r="N4" s="24"/>
      <c r="O4" s="27" t="s">
        <v>17</v>
      </c>
      <c r="P4" s="28"/>
      <c r="Q4" s="27" t="s">
        <v>18</v>
      </c>
      <c r="R4" s="28"/>
    </row>
    <row r="5" spans="1:21" s="3" customFormat="1" ht="28.5" customHeight="1" x14ac:dyDescent="0.25">
      <c r="A5" s="29"/>
      <c r="B5" s="24"/>
      <c r="C5" s="24" t="s">
        <v>19</v>
      </c>
      <c r="D5" s="24"/>
      <c r="E5" s="24" t="s">
        <v>20</v>
      </c>
      <c r="F5" s="24"/>
      <c r="G5" s="24" t="s">
        <v>21</v>
      </c>
      <c r="H5" s="24"/>
      <c r="I5" s="24" t="s">
        <v>22</v>
      </c>
      <c r="J5" s="24"/>
      <c r="K5" s="24" t="s">
        <v>23</v>
      </c>
      <c r="L5" s="24"/>
      <c r="M5" s="24" t="s">
        <v>9</v>
      </c>
      <c r="N5" s="24"/>
      <c r="O5" s="24" t="s">
        <v>24</v>
      </c>
      <c r="P5" s="24"/>
      <c r="Q5" s="4" t="s">
        <v>25</v>
      </c>
      <c r="R5" s="4" t="s">
        <v>0</v>
      </c>
    </row>
    <row r="6" spans="1:21" s="8" customFormat="1" ht="24.95" customHeight="1" x14ac:dyDescent="0.25">
      <c r="A6" s="1">
        <v>1</v>
      </c>
      <c r="B6" s="2" t="s">
        <v>10</v>
      </c>
      <c r="C6" s="6" t="s">
        <v>26</v>
      </c>
      <c r="D6" s="7">
        <f t="shared" ref="D6" si="0">IF(C6="AA",10, IF(C6="AB",9, IF(C6="BB",8, IF(C6="BC",7,IF(C6="CC",6, IF(C6="CD",5, IF(C6="DD",4,IF(C6="F",0))))))))</f>
        <v>4</v>
      </c>
      <c r="E6" s="6" t="s">
        <v>27</v>
      </c>
      <c r="F6" s="7">
        <f t="shared" ref="F6" si="1">IF(E6="AA",10, IF(E6="AB",9, IF(E6="BB",8, IF(E6="BC",7,IF(E6="CC",6, IF(E6="CD",5, IF(E6="DD",4,IF(E6="F",0))))))))</f>
        <v>5</v>
      </c>
      <c r="G6" s="6" t="s">
        <v>28</v>
      </c>
      <c r="H6" s="7">
        <f t="shared" ref="H6" si="2">IF(G6="AA",10, IF(G6="AB",9, IF(G6="BB",8, IF(G6="BC",7,IF(G6="CC",6, IF(G6="CD",5, IF(G6="DD",4,IF(G6="F",0))))))))</f>
        <v>0</v>
      </c>
      <c r="I6" s="6" t="s">
        <v>26</v>
      </c>
      <c r="J6" s="7">
        <f t="shared" ref="J6" si="3">IF(I6="AA",10, IF(I6="AB",9, IF(I6="BB",8, IF(I6="BC",7,IF(I6="CC",6, IF(I6="CD",5, IF(I6="DD",4,IF(I6="F",0))))))))</f>
        <v>4</v>
      </c>
      <c r="K6" s="18" t="s">
        <v>27</v>
      </c>
      <c r="L6" s="7">
        <f t="shared" ref="L6:N6" si="4">IF(K6="AA",10, IF(K6="AB",9, IF(K6="BB",8, IF(K6="BC",7,IF(K6="CC",6, IF(K6="CD",5, IF(K6="DD",4,IF(K6="F",0))))))))</f>
        <v>5</v>
      </c>
      <c r="M6" s="6" t="s">
        <v>33</v>
      </c>
      <c r="N6" s="7">
        <f t="shared" si="4"/>
        <v>10</v>
      </c>
      <c r="O6" s="6" t="s">
        <v>29</v>
      </c>
      <c r="P6" s="7">
        <f t="shared" ref="P6" si="5">IF(O6="AA",10, IF(O6="AB",9, IF(O6="BB",8, IF(O6="BC",7,IF(O6="CC",6, IF(O6="CD",5, IF(O6="DD",4,IF(O6="F",0))))))))</f>
        <v>7</v>
      </c>
      <c r="Q6" s="1">
        <f t="shared" ref="Q6" si="6">(D6*8+F6*8+H6*8+J6*6+L6*6+N6*2+P6*2)</f>
        <v>160</v>
      </c>
      <c r="R6" s="5">
        <f t="shared" ref="R6" si="7">(Q6/40)</f>
        <v>4</v>
      </c>
    </row>
    <row r="13" spans="1:21" x14ac:dyDescent="0.25">
      <c r="A13" t="s">
        <v>2</v>
      </c>
      <c r="D13" t="s">
        <v>3</v>
      </c>
      <c r="H13" t="s">
        <v>4</v>
      </c>
      <c r="L13" t="s">
        <v>6</v>
      </c>
      <c r="Q13" t="s">
        <v>5</v>
      </c>
    </row>
  </sheetData>
  <mergeCells count="19">
    <mergeCell ref="B4:B5"/>
    <mergeCell ref="C4:D4"/>
    <mergeCell ref="E4:F4"/>
    <mergeCell ref="G4:H4"/>
    <mergeCell ref="I4:J4"/>
    <mergeCell ref="M5:N5"/>
    <mergeCell ref="A1:U1"/>
    <mergeCell ref="A2:U2"/>
    <mergeCell ref="O5:P5"/>
    <mergeCell ref="C5:D5"/>
    <mergeCell ref="E5:F5"/>
    <mergeCell ref="G5:H5"/>
    <mergeCell ref="I5:J5"/>
    <mergeCell ref="K5:L5"/>
    <mergeCell ref="K4:L4"/>
    <mergeCell ref="M4:N4"/>
    <mergeCell ref="O4:P4"/>
    <mergeCell ref="Q4:R4"/>
    <mergeCell ref="A4:A5"/>
  </mergeCells>
  <dataValidations count="1">
    <dataValidation type="textLength" operator="greaterThan" showInputMessage="1" showErrorMessage="1" errorTitle="Grade Point" error="Dont Change." promptTitle="Grade Point" prompt="This is Grade Point obtained" sqref="WVG6 WLK6 WBO6 VRS6 VHW6 UYA6 UOE6 UEI6 TUM6 TKQ6 TAU6 SQY6 SHC6 RXG6 RNK6 RDO6 QTS6 QJW6 QAA6 PQE6 PGI6 OWM6 OMQ6 OCU6 NSY6 NJC6 MZG6 MPK6 MFO6 LVS6 LLW6 LCA6 KSE6 KII6 JYM6 JOQ6 JEU6 IUY6 ILC6 IBG6 HRK6 HHO6 GXS6 GNW6 GEA6 FUE6 FKI6 FAM6 EQQ6 EGU6 DWY6 DNC6 DDG6 CTK6 CJO6 BZS6 BPW6 BGA6 AWE6 AMI6 ACM6 SQ6 IU6 WVI6 WLM6 WBQ6 VRU6 VHY6 UYC6 UOG6 UEK6 TUO6 TKS6 TAW6 SRA6 SHE6 RXI6 RNM6 RDQ6 QTU6 QJY6 QAC6 PQG6 PGK6 OWO6 OMS6 OCW6 NTA6 NJE6 MZI6 MPM6 MFQ6 LVU6 LLY6 LCC6 KSG6 KIK6 JYO6 JOS6 JEW6 IVA6 ILE6 IBI6 HRM6 HHQ6 GXU6 GNY6 GEC6 FUG6 FKK6 FAO6 EQS6 EGW6 DXA6 DNE6 DDI6 CTM6 CJQ6 BZU6 BPY6 BGC6 AWG6 AMK6 ACO6 SS6 IW6 WVE6 WLI6 WBM6 VRQ6 VHU6 UXY6 UOC6 UEG6 TUK6 TKO6 TAS6 SQW6 SHA6 RXE6 RNI6 RDM6 QTQ6 QJU6 PZY6 PQC6 PGG6 OWK6 OMO6 OCS6 NSW6 NJA6 MZE6 MPI6 MFM6 LVQ6 LLU6 LBY6 KSC6 KIG6 JYK6 JOO6 JES6 IUW6 ILA6 IBE6 HRI6 HHM6 GXQ6 GNU6 GDY6 FUC6 FKG6 FAK6 EQO6 EGS6 DWW6 DNA6 DDE6 CTI6 CJM6 BZQ6 BPU6 BFY6 AWC6 AMG6 ACK6 SO6 IS6 P6 WLU6 WBY6 VSC6 VIG6 UYK6 UOO6 UES6 TUW6 TLA6 TBE6 SRI6 SHM6 RXQ6 RNU6 RDY6 QUC6 QKG6 QAK6 PQO6 PGS6 OWW6 ONA6 ODE6 NTI6 NJM6 MZQ6 MPU6 MFY6 LWC6 LMG6 LCK6 KSO6 KIS6 JYW6 JPA6 JFE6 IVI6 ILM6 IBQ6 HRU6 HHY6 GYC6 GOG6 GEK6 FUO6 FKS6 FAW6 ERA6 EHE6 DXI6 DNM6 DDQ6 CTU6 CJY6 CAC6 BQG6 BGK6 AWO6 AMS6 ACW6 TA6 JE6 WVK6 WLO6 WBS6 VRW6 VIA6 UYE6 UOI6 UEM6 TUQ6 TKU6 TAY6 SRC6 SHG6 RXK6 RNO6 RDS6 QTW6 QKA6 QAE6 PQI6 PGM6 OWQ6 OMU6 OCY6 NTC6 NJG6 MZK6 MPO6 MFS6 LVW6 LMA6 LCE6 KSI6 KIM6 JYQ6 JOU6 JEY6 IVC6 ILG6 IBK6 HRO6 HHS6 GXW6 GOA6 GEE6 FUI6 FKM6 FAQ6 EQU6 EGY6 DXC6 DNG6 DDK6 CTO6 CJS6 BZW6 BQA6 BGE6 AWI6 AMM6 ACQ6 SU6 IY6 WVO6 WLS6 WBW6 VSA6 VIE6 UYI6 UOM6 UEQ6 TUU6 TKY6 TBC6 SRG6 SHK6 RXO6 RNS6 RDW6 QUA6 QKE6 QAI6 PQM6 PGQ6 OWU6 OMY6 ODC6 NTG6 NJK6 MZO6 MPS6 MFW6 LWA6 LME6 LCI6 KSM6 KIQ6 JYU6 JOY6 JFC6 IVG6 ILK6 IBO6 HRS6 HHW6 GYA6 GOE6 GEI6 FUM6 FKQ6 FAU6 EQY6 EHC6 DXG6 DNK6 DDO6 CTS6 CJW6 CAA6 BQE6 BGI6 AWM6 AMQ6 ACU6 SY6 WVQ6 L6 J6 H6 F6 D6 N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JC6">
      <formula1>10</formula1>
    </dataValidation>
  </dataValidations>
  <pageMargins left="1" right="1" top="1" bottom="1" header="0.5" footer="0.5"/>
  <pageSetup paperSize="5"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workbookViewId="0">
      <pane xSplit="2" ySplit="6" topLeftCell="C7" activePane="bottomRight" state="frozen"/>
      <selection pane="topRight" activeCell="C1" sqref="C1"/>
      <selection pane="bottomLeft" activeCell="A7" sqref="A7"/>
      <selection pane="bottomRight" activeCell="O11" sqref="O11"/>
    </sheetView>
  </sheetViews>
  <sheetFormatPr defaultRowHeight="15" x14ac:dyDescent="0.25"/>
  <cols>
    <col min="1" max="1" width="5.140625" customWidth="1"/>
    <col min="2" max="2" width="15.42578125" customWidth="1"/>
    <col min="3" max="3" width="7" customWidth="1"/>
    <col min="4" max="4" width="6.7109375" customWidth="1"/>
    <col min="5" max="5" width="5.28515625" customWidth="1"/>
    <col min="6" max="6" width="8" customWidth="1"/>
    <col min="7" max="7" width="6.28515625" customWidth="1"/>
    <col min="8" max="8" width="6.85546875" customWidth="1"/>
    <col min="9" max="9" width="7" customWidth="1"/>
    <col min="10" max="10" width="6.140625" customWidth="1"/>
    <col min="11" max="11" width="7.140625" customWidth="1"/>
    <col min="12" max="12" width="6.140625" customWidth="1"/>
    <col min="13" max="13" width="7.28515625" customWidth="1"/>
    <col min="14" max="14" width="6" customWidth="1"/>
    <col min="15" max="15" width="7" customWidth="1"/>
    <col min="16" max="16" width="6.28515625" customWidth="1"/>
    <col min="17" max="17" width="8.140625" customWidth="1"/>
    <col min="18" max="18" width="7.5703125" customWidth="1"/>
  </cols>
  <sheetData>
    <row r="1" spans="1:21" ht="13.5" customHeight="1" x14ac:dyDescent="0.25">
      <c r="A1" s="25" t="s">
        <v>1</v>
      </c>
      <c r="B1" s="25"/>
      <c r="C1" s="25"/>
      <c r="D1" s="25"/>
      <c r="E1" s="25"/>
      <c r="F1" s="25"/>
      <c r="G1" s="25"/>
      <c r="H1" s="25"/>
      <c r="I1" s="25"/>
      <c r="J1" s="25"/>
      <c r="K1" s="25"/>
      <c r="L1" s="25"/>
      <c r="M1" s="25"/>
      <c r="N1" s="25"/>
      <c r="O1" s="25"/>
      <c r="P1" s="25"/>
      <c r="Q1" s="25"/>
      <c r="R1" s="25"/>
      <c r="S1" s="25"/>
      <c r="T1" s="25"/>
      <c r="U1" s="25"/>
    </row>
    <row r="2" spans="1:21" x14ac:dyDescent="0.25">
      <c r="A2" s="26" t="s">
        <v>90</v>
      </c>
      <c r="B2" s="26"/>
      <c r="C2" s="26"/>
      <c r="D2" s="26"/>
      <c r="E2" s="26"/>
      <c r="F2" s="26"/>
      <c r="G2" s="26"/>
      <c r="H2" s="26"/>
      <c r="I2" s="26"/>
      <c r="J2" s="26"/>
      <c r="K2" s="26"/>
      <c r="L2" s="26"/>
      <c r="M2" s="26"/>
      <c r="N2" s="26"/>
      <c r="O2" s="26"/>
      <c r="P2" s="26"/>
      <c r="Q2" s="26"/>
      <c r="R2" s="26"/>
      <c r="S2" s="26"/>
      <c r="T2" s="26"/>
      <c r="U2" s="26"/>
    </row>
    <row r="5" spans="1:21" s="20" customFormat="1" ht="29.25" customHeight="1" x14ac:dyDescent="0.2">
      <c r="A5" s="34" t="s">
        <v>7</v>
      </c>
      <c r="B5" s="36" t="s">
        <v>8</v>
      </c>
      <c r="C5" s="38" t="s">
        <v>52</v>
      </c>
      <c r="D5" s="38"/>
      <c r="E5" s="38" t="s">
        <v>53</v>
      </c>
      <c r="F5" s="38"/>
      <c r="G5" s="38" t="s">
        <v>54</v>
      </c>
      <c r="H5" s="38"/>
      <c r="I5" s="38" t="s">
        <v>55</v>
      </c>
      <c r="J5" s="38"/>
      <c r="K5" s="38" t="s">
        <v>56</v>
      </c>
      <c r="L5" s="38"/>
      <c r="M5" s="38" t="s">
        <v>57</v>
      </c>
      <c r="N5" s="38"/>
      <c r="O5" s="30" t="s">
        <v>58</v>
      </c>
      <c r="P5" s="31"/>
      <c r="Q5" s="38" t="s">
        <v>18</v>
      </c>
      <c r="R5" s="38"/>
    </row>
    <row r="6" spans="1:21" s="20" customFormat="1" ht="27" customHeight="1" x14ac:dyDescent="0.2">
      <c r="A6" s="35"/>
      <c r="B6" s="37"/>
      <c r="C6" s="30" t="s">
        <v>59</v>
      </c>
      <c r="D6" s="31"/>
      <c r="E6" s="30" t="s">
        <v>60</v>
      </c>
      <c r="F6" s="31"/>
      <c r="G6" s="30" t="s">
        <v>61</v>
      </c>
      <c r="H6" s="31"/>
      <c r="I6" s="30" t="s">
        <v>62</v>
      </c>
      <c r="J6" s="31"/>
      <c r="K6" s="30" t="s">
        <v>63</v>
      </c>
      <c r="L6" s="31"/>
      <c r="M6" s="32" t="s">
        <v>64</v>
      </c>
      <c r="N6" s="33"/>
      <c r="O6" s="30" t="s">
        <v>65</v>
      </c>
      <c r="P6" s="31"/>
      <c r="Q6" s="21" t="s">
        <v>25</v>
      </c>
      <c r="R6" s="21" t="s">
        <v>0</v>
      </c>
    </row>
    <row r="7" spans="1:21" s="10" customFormat="1" ht="27" customHeight="1" x14ac:dyDescent="0.2">
      <c r="A7" s="1">
        <v>1</v>
      </c>
      <c r="B7" s="11" t="s">
        <v>66</v>
      </c>
      <c r="C7" s="6" t="s">
        <v>28</v>
      </c>
      <c r="D7" s="7">
        <f>IF(C7="AA",10, IF(C7="AB",9, IF(C7="BB",8, IF(C7="BC",7,IF(C7="CC",6, IF(C7="CD",5, IF(C7="DD",4,IF(C7="F",0))))))))</f>
        <v>0</v>
      </c>
      <c r="E7" s="6" t="s">
        <v>27</v>
      </c>
      <c r="F7" s="7">
        <f>IF(E7="AA",10, IF(E7="AB",9, IF(E7="BB",8, IF(E7="BC",7,IF(E7="CC",6, IF(E7="CD",5, IF(E7="DD",4,IF(E7="F",0))))))))</f>
        <v>5</v>
      </c>
      <c r="G7" s="6" t="s">
        <v>28</v>
      </c>
      <c r="H7" s="7">
        <f>IF(G7="AA",10, IF(G7="AB",9, IF(G7="BB",8, IF(G7="BC",7,IF(G7="CC",6, IF(G7="CD",5, IF(G7="DD",4,IF(G7="F",0))))))))</f>
        <v>0</v>
      </c>
      <c r="I7" s="6" t="s">
        <v>26</v>
      </c>
      <c r="J7" s="7">
        <f>IF(I7="AA",10, IF(I7="AB",9, IF(I7="BB",8, IF(I7="BC",7,IF(I7="CC",6, IF(I7="CD",5, IF(I7="DD",4,IF(I7="F",0))))))))</f>
        <v>4</v>
      </c>
      <c r="K7" s="18" t="s">
        <v>28</v>
      </c>
      <c r="L7" s="7">
        <f>IF(K7="AA",10, IF(K7="AB",9, IF(K7="BB",8, IF(K7="BC",7,IF(K7="CC",6, IF(K7="CD",5, IF(K7="DD",4,IF(K7="F",0))))))))</f>
        <v>0</v>
      </c>
      <c r="M7" s="6" t="s">
        <v>29</v>
      </c>
      <c r="N7" s="7">
        <f>IF(M7="AA",10, IF(M7="AB",9, IF(M7="BB",8, IF(M7="BC",7,IF(M7="CC",6, IF(M7="CD",5, IF(M7="DD",4,IF(M7="F",0))))))))</f>
        <v>7</v>
      </c>
      <c r="O7" s="6" t="s">
        <v>32</v>
      </c>
      <c r="P7" s="7">
        <f>IF(O7="AA",10, IF(O7="AB",9, IF(O7="BB",8, IF(O7="BC",7,IF(O7="CC",6, IF(O7="CD",5, IF(O7="DD",4,IF(O7="F",0))))))))</f>
        <v>8</v>
      </c>
      <c r="Q7" s="1">
        <f>(D7*8+F7*8+H7*6+J7*6+L7*6+N7*3+P7*3)</f>
        <v>109</v>
      </c>
      <c r="R7" s="5">
        <f>(Q7/40)</f>
        <v>2.7250000000000001</v>
      </c>
    </row>
    <row r="8" spans="1:21" s="9" customFormat="1" x14ac:dyDescent="0.25"/>
    <row r="9" spans="1:21" s="9" customFormat="1" x14ac:dyDescent="0.25"/>
    <row r="17" spans="1:17" x14ac:dyDescent="0.25">
      <c r="A17" t="s">
        <v>2</v>
      </c>
      <c r="D17" t="s">
        <v>3</v>
      </c>
      <c r="H17" t="s">
        <v>4</v>
      </c>
      <c r="L17" t="s">
        <v>6</v>
      </c>
      <c r="Q17" t="s">
        <v>5</v>
      </c>
    </row>
  </sheetData>
  <mergeCells count="19">
    <mergeCell ref="M6:N6"/>
    <mergeCell ref="O6:P6"/>
    <mergeCell ref="A1:U1"/>
    <mergeCell ref="A2:U2"/>
    <mergeCell ref="A5:A6"/>
    <mergeCell ref="B5:B6"/>
    <mergeCell ref="C5:D5"/>
    <mergeCell ref="E5:F5"/>
    <mergeCell ref="G5:H5"/>
    <mergeCell ref="I5:J5"/>
    <mergeCell ref="K5:L5"/>
    <mergeCell ref="M5:N5"/>
    <mergeCell ref="O5:P5"/>
    <mergeCell ref="Q5:R5"/>
    <mergeCell ref="C6:D6"/>
    <mergeCell ref="E6:F6"/>
    <mergeCell ref="G6:H6"/>
    <mergeCell ref="I6:J6"/>
    <mergeCell ref="K6:L6"/>
  </mergeCells>
  <dataValidations count="1">
    <dataValidation type="textLength" operator="greaterThan" showInputMessage="1" showErrorMessage="1" errorTitle="Grade Point" error="Dont Change." promptTitle="Grade Point" prompt="This is Grade Point obtained" sqref="WVK7 N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L7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WVS7 J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F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H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P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D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formula1>10</formula1>
    </dataValidation>
  </dataValidations>
  <pageMargins left="1" right="1" top="1" bottom="1" header="0.5" footer="0.5"/>
  <pageSetup paperSize="5" scale="105"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workbookViewId="0">
      <pane xSplit="2" ySplit="6" topLeftCell="C7" activePane="bottomRight" state="frozen"/>
      <selection pane="topRight" activeCell="C1" sqref="C1"/>
      <selection pane="bottomLeft" activeCell="A7" sqref="A7"/>
      <selection pane="bottomRight" activeCell="K19" sqref="K19"/>
    </sheetView>
  </sheetViews>
  <sheetFormatPr defaultRowHeight="15" x14ac:dyDescent="0.25"/>
  <cols>
    <col min="1" max="1" width="3.7109375" customWidth="1"/>
    <col min="2" max="2" width="15.28515625" customWidth="1"/>
    <col min="3" max="3" width="7" customWidth="1"/>
    <col min="4" max="4" width="5.85546875" customWidth="1"/>
    <col min="5" max="5" width="6.85546875" customWidth="1"/>
    <col min="6" max="6" width="5.85546875" customWidth="1"/>
    <col min="7" max="7" width="6.7109375" customWidth="1"/>
    <col min="8" max="8" width="5.7109375" customWidth="1"/>
    <col min="9" max="10" width="6.42578125" customWidth="1"/>
    <col min="11" max="11" width="8.42578125" customWidth="1"/>
    <col min="12" max="12" width="6.7109375" customWidth="1"/>
    <col min="13" max="13" width="7.28515625" customWidth="1"/>
    <col min="14" max="14" width="5.28515625" customWidth="1"/>
    <col min="15" max="15" width="6.7109375" customWidth="1"/>
    <col min="16" max="16" width="5.7109375" customWidth="1"/>
    <col min="17" max="17" width="7.5703125" customWidth="1"/>
    <col min="18" max="18" width="5.7109375" customWidth="1"/>
    <col min="19" max="19" width="8" customWidth="1"/>
    <col min="20" max="20" width="7" customWidth="1"/>
  </cols>
  <sheetData>
    <row r="1" spans="1:21" x14ac:dyDescent="0.25">
      <c r="A1" s="25" t="s">
        <v>1</v>
      </c>
      <c r="B1" s="25"/>
      <c r="C1" s="25"/>
      <c r="D1" s="25"/>
      <c r="E1" s="25"/>
      <c r="F1" s="25"/>
      <c r="G1" s="25"/>
      <c r="H1" s="25"/>
      <c r="I1" s="25"/>
      <c r="J1" s="25"/>
      <c r="K1" s="25"/>
      <c r="L1" s="25"/>
      <c r="M1" s="25"/>
      <c r="N1" s="25"/>
      <c r="O1" s="25"/>
      <c r="P1" s="25"/>
      <c r="Q1" s="25"/>
      <c r="R1" s="25"/>
      <c r="S1" s="25"/>
      <c r="T1" s="25"/>
      <c r="U1" s="25"/>
    </row>
    <row r="2" spans="1:21" x14ac:dyDescent="0.25">
      <c r="A2" s="26" t="s">
        <v>91</v>
      </c>
      <c r="B2" s="26"/>
      <c r="C2" s="26"/>
      <c r="D2" s="26"/>
      <c r="E2" s="26"/>
      <c r="F2" s="26"/>
      <c r="G2" s="26"/>
      <c r="H2" s="26"/>
      <c r="I2" s="26"/>
      <c r="J2" s="26"/>
      <c r="K2" s="26"/>
      <c r="L2" s="26"/>
      <c r="M2" s="26"/>
      <c r="N2" s="26"/>
      <c r="O2" s="26"/>
      <c r="P2" s="26"/>
      <c r="Q2" s="26"/>
      <c r="R2" s="26"/>
      <c r="S2" s="26"/>
      <c r="T2" s="26"/>
      <c r="U2" s="26"/>
    </row>
    <row r="5" spans="1:21" s="17" customFormat="1" ht="23.1" customHeight="1" x14ac:dyDescent="0.2">
      <c r="A5" s="39" t="s">
        <v>7</v>
      </c>
      <c r="B5" s="41" t="s">
        <v>8</v>
      </c>
      <c r="C5" s="43" t="s">
        <v>36</v>
      </c>
      <c r="D5" s="43"/>
      <c r="E5" s="43" t="s">
        <v>37</v>
      </c>
      <c r="F5" s="43"/>
      <c r="G5" s="43" t="s">
        <v>38</v>
      </c>
      <c r="H5" s="43"/>
      <c r="I5" s="43" t="s">
        <v>39</v>
      </c>
      <c r="J5" s="43"/>
      <c r="K5" s="43" t="s">
        <v>40</v>
      </c>
      <c r="L5" s="43"/>
      <c r="M5" s="43" t="s">
        <v>41</v>
      </c>
      <c r="N5" s="43"/>
      <c r="O5" s="43" t="s">
        <v>42</v>
      </c>
      <c r="P5" s="43"/>
      <c r="Q5" s="46" t="s">
        <v>43</v>
      </c>
      <c r="R5" s="47"/>
      <c r="S5" s="43" t="s">
        <v>18</v>
      </c>
      <c r="T5" s="43"/>
    </row>
    <row r="6" spans="1:21" s="17" customFormat="1" ht="27.75" customHeight="1" x14ac:dyDescent="0.2">
      <c r="A6" s="40"/>
      <c r="B6" s="42"/>
      <c r="C6" s="41" t="s">
        <v>34</v>
      </c>
      <c r="D6" s="41"/>
      <c r="E6" s="41" t="s">
        <v>44</v>
      </c>
      <c r="F6" s="41"/>
      <c r="G6" s="41" t="s">
        <v>45</v>
      </c>
      <c r="H6" s="41"/>
      <c r="I6" s="41" t="s">
        <v>46</v>
      </c>
      <c r="J6" s="41"/>
      <c r="K6" s="39" t="s">
        <v>47</v>
      </c>
      <c r="L6" s="39"/>
      <c r="M6" s="41" t="s">
        <v>48</v>
      </c>
      <c r="N6" s="41"/>
      <c r="O6" s="41" t="s">
        <v>49</v>
      </c>
      <c r="P6" s="41"/>
      <c r="Q6" s="44" t="s">
        <v>35</v>
      </c>
      <c r="R6" s="45"/>
      <c r="S6" s="22" t="s">
        <v>25</v>
      </c>
      <c r="T6" s="22" t="s">
        <v>0</v>
      </c>
    </row>
    <row r="7" spans="1:21" s="8" customFormat="1" ht="23.1" customHeight="1" x14ac:dyDescent="0.25">
      <c r="A7" s="1">
        <v>1</v>
      </c>
      <c r="B7" s="2" t="s">
        <v>51</v>
      </c>
      <c r="C7" s="6" t="s">
        <v>28</v>
      </c>
      <c r="D7" s="7">
        <f t="shared" ref="D7:D10" si="0">IF(C7="AA",10, IF(C7="AB",9, IF(C7="BB",8, IF(C7="BC",7,IF(C7="CC",6, IF(C7="CD",5, IF(C7="DD",4,IF(C7="F",0))))))))</f>
        <v>0</v>
      </c>
      <c r="E7" s="6" t="s">
        <v>27</v>
      </c>
      <c r="F7" s="7">
        <f t="shared" ref="F7:F10" si="1">IF(E7="AA",10, IF(E7="AB",9, IF(E7="BB",8, IF(E7="BC",7,IF(E7="CC",6, IF(E7="CD",5, IF(E7="DD",4,IF(E7="F",0))))))))</f>
        <v>5</v>
      </c>
      <c r="G7" s="6" t="s">
        <v>28</v>
      </c>
      <c r="H7" s="7">
        <f t="shared" ref="H7:H10" si="2">IF(G7="AA",10, IF(G7="AB",9, IF(G7="BB",8, IF(G7="BC",7,IF(G7="CC",6, IF(G7="CD",5, IF(G7="DD",4,IF(G7="F",0))))))))</f>
        <v>0</v>
      </c>
      <c r="I7" s="6" t="s">
        <v>27</v>
      </c>
      <c r="J7" s="7">
        <f t="shared" ref="J7:J10" si="3">IF(I7="AA",10, IF(I7="AB",9, IF(I7="BB",8, IF(I7="BC",7,IF(I7="CC",6, IF(I7="CD",5, IF(I7="DD",4,IF(I7="F",0))))))))</f>
        <v>5</v>
      </c>
      <c r="K7" s="18" t="s">
        <v>28</v>
      </c>
      <c r="L7" s="7">
        <f t="shared" ref="L7:L10" si="4">IF(K7="AA",10, IF(K7="AB",9, IF(K7="BB",8, IF(K7="BC",7,IF(K7="CC",6, IF(K7="CD",5, IF(K7="DD",4,IF(K7="F",0))))))))</f>
        <v>0</v>
      </c>
      <c r="M7" s="6" t="s">
        <v>29</v>
      </c>
      <c r="N7" s="7">
        <f t="shared" ref="N7:N10" si="5">IF(M7="AA",10, IF(M7="AB",9, IF(M7="BB",8, IF(M7="BC",7,IF(M7="CC",6, IF(M7="CD",5, IF(M7="DD",4,IF(M7="F",0))))))))</f>
        <v>7</v>
      </c>
      <c r="O7" s="6" t="s">
        <v>30</v>
      </c>
      <c r="P7" s="7">
        <f t="shared" ref="P7:R10" si="6">IF(O7="AA",10, IF(O7="AB",9, IF(O7="BB",8, IF(O7="BC",7,IF(O7="CC",6, IF(O7="CD",5, IF(O7="DD",4,IF(O7="F",0))))))))</f>
        <v>9</v>
      </c>
      <c r="Q7" s="6" t="s">
        <v>31</v>
      </c>
      <c r="R7" s="7">
        <f t="shared" si="6"/>
        <v>6</v>
      </c>
      <c r="S7" s="1">
        <f t="shared" ref="S7" si="7">(D7*8+F7*8+H7*6+J7*6+L7*6+N7*2+P7*2+R7*2)</f>
        <v>114</v>
      </c>
      <c r="T7" s="5">
        <f t="shared" ref="T7" si="8">(S7/40)</f>
        <v>2.85</v>
      </c>
    </row>
    <row r="8" spans="1:21" s="13" customFormat="1" ht="23.1" customHeight="1" x14ac:dyDescent="0.25">
      <c r="A8" s="1">
        <v>2</v>
      </c>
      <c r="B8" s="2" t="s">
        <v>83</v>
      </c>
      <c r="C8" s="18" t="s">
        <v>26</v>
      </c>
      <c r="D8" s="7">
        <f t="shared" si="0"/>
        <v>4</v>
      </c>
      <c r="E8" s="6" t="s">
        <v>26</v>
      </c>
      <c r="F8" s="7">
        <f t="shared" si="1"/>
        <v>4</v>
      </c>
      <c r="G8" s="6" t="s">
        <v>27</v>
      </c>
      <c r="H8" s="7">
        <f t="shared" si="2"/>
        <v>5</v>
      </c>
      <c r="I8" s="6" t="s">
        <v>31</v>
      </c>
      <c r="J8" s="7">
        <f t="shared" si="3"/>
        <v>6</v>
      </c>
      <c r="K8" s="6" t="s">
        <v>29</v>
      </c>
      <c r="L8" s="7">
        <f t="shared" si="4"/>
        <v>7</v>
      </c>
      <c r="M8" s="6" t="s">
        <v>29</v>
      </c>
      <c r="N8" s="7">
        <f t="shared" si="5"/>
        <v>7</v>
      </c>
      <c r="O8" s="6" t="s">
        <v>30</v>
      </c>
      <c r="P8" s="7">
        <f t="shared" si="6"/>
        <v>9</v>
      </c>
      <c r="Q8" s="6" t="s">
        <v>30</v>
      </c>
      <c r="R8" s="7">
        <f t="shared" si="6"/>
        <v>9</v>
      </c>
      <c r="S8" s="1">
        <f t="shared" ref="S8:S10" si="9">(D8*8+F8*8+H8*6+J8*6+L8*6+N8*2+P8*2+R8*2)</f>
        <v>222</v>
      </c>
      <c r="T8" s="5">
        <f t="shared" ref="T8:T10" si="10">(S8/40)</f>
        <v>5.55</v>
      </c>
    </row>
    <row r="9" spans="1:21" s="8" customFormat="1" ht="23.1" customHeight="1" x14ac:dyDescent="0.25">
      <c r="A9" s="1">
        <v>3</v>
      </c>
      <c r="B9" s="11" t="s">
        <v>50</v>
      </c>
      <c r="C9" s="18" t="s">
        <v>28</v>
      </c>
      <c r="D9" s="7">
        <f t="shared" si="0"/>
        <v>0</v>
      </c>
      <c r="E9" s="6" t="s">
        <v>29</v>
      </c>
      <c r="F9" s="7">
        <f t="shared" si="1"/>
        <v>7</v>
      </c>
      <c r="G9" s="18" t="s">
        <v>28</v>
      </c>
      <c r="H9" s="7">
        <f t="shared" si="2"/>
        <v>0</v>
      </c>
      <c r="I9" s="6" t="s">
        <v>26</v>
      </c>
      <c r="J9" s="7">
        <f t="shared" si="3"/>
        <v>4</v>
      </c>
      <c r="K9" s="6" t="s">
        <v>26</v>
      </c>
      <c r="L9" s="7">
        <f t="shared" si="4"/>
        <v>4</v>
      </c>
      <c r="M9" s="6" t="s">
        <v>31</v>
      </c>
      <c r="N9" s="7">
        <f t="shared" si="5"/>
        <v>6</v>
      </c>
      <c r="O9" s="6" t="s">
        <v>32</v>
      </c>
      <c r="P9" s="7">
        <f t="shared" si="6"/>
        <v>8</v>
      </c>
      <c r="Q9" s="6" t="s">
        <v>32</v>
      </c>
      <c r="R9" s="7">
        <f t="shared" si="6"/>
        <v>8</v>
      </c>
      <c r="S9" s="1">
        <f t="shared" si="9"/>
        <v>148</v>
      </c>
      <c r="T9" s="5">
        <f t="shared" si="10"/>
        <v>3.7</v>
      </c>
    </row>
    <row r="10" spans="1:21" s="16" customFormat="1" ht="24" customHeight="1" x14ac:dyDescent="0.25">
      <c r="A10" s="1">
        <v>4</v>
      </c>
      <c r="B10" s="2" t="s">
        <v>84</v>
      </c>
      <c r="C10" s="19" t="s">
        <v>26</v>
      </c>
      <c r="D10" s="7">
        <f t="shared" si="0"/>
        <v>4</v>
      </c>
      <c r="E10" s="1" t="s">
        <v>29</v>
      </c>
      <c r="F10" s="7">
        <f t="shared" si="1"/>
        <v>7</v>
      </c>
      <c r="G10" s="1" t="s">
        <v>26</v>
      </c>
      <c r="H10" s="7">
        <f t="shared" si="2"/>
        <v>4</v>
      </c>
      <c r="I10" s="1" t="s">
        <v>27</v>
      </c>
      <c r="J10" s="7">
        <f t="shared" si="3"/>
        <v>5</v>
      </c>
      <c r="K10" s="1" t="s">
        <v>26</v>
      </c>
      <c r="L10" s="7">
        <f t="shared" si="4"/>
        <v>4</v>
      </c>
      <c r="M10" s="1" t="s">
        <v>27</v>
      </c>
      <c r="N10" s="7">
        <f t="shared" si="5"/>
        <v>5</v>
      </c>
      <c r="O10" s="1" t="s">
        <v>31</v>
      </c>
      <c r="P10" s="7">
        <f t="shared" si="6"/>
        <v>6</v>
      </c>
      <c r="Q10" s="1" t="s">
        <v>29</v>
      </c>
      <c r="R10" s="7">
        <f t="shared" si="6"/>
        <v>7</v>
      </c>
      <c r="S10" s="1">
        <f t="shared" si="9"/>
        <v>202</v>
      </c>
      <c r="T10" s="5">
        <f t="shared" si="10"/>
        <v>5.05</v>
      </c>
    </row>
    <row r="11" spans="1:21" x14ac:dyDescent="0.25">
      <c r="H11" t="s">
        <v>85</v>
      </c>
    </row>
    <row r="22" spans="1:17" x14ac:dyDescent="0.25">
      <c r="A22" t="s">
        <v>2</v>
      </c>
      <c r="D22" t="s">
        <v>3</v>
      </c>
      <c r="H22" t="s">
        <v>4</v>
      </c>
      <c r="L22" t="s">
        <v>6</v>
      </c>
      <c r="Q22" t="s">
        <v>5</v>
      </c>
    </row>
  </sheetData>
  <mergeCells count="21">
    <mergeCell ref="G6:H6"/>
    <mergeCell ref="I6:J6"/>
    <mergeCell ref="K6:L6"/>
    <mergeCell ref="M6:N6"/>
    <mergeCell ref="O6:P6"/>
    <mergeCell ref="A1:U1"/>
    <mergeCell ref="A2:U2"/>
    <mergeCell ref="A5:A6"/>
    <mergeCell ref="B5:B6"/>
    <mergeCell ref="C5:D5"/>
    <mergeCell ref="E5:F5"/>
    <mergeCell ref="G5:H5"/>
    <mergeCell ref="I5:J5"/>
    <mergeCell ref="K5:L5"/>
    <mergeCell ref="M5:N5"/>
    <mergeCell ref="Q6:R6"/>
    <mergeCell ref="O5:P5"/>
    <mergeCell ref="Q5:R5"/>
    <mergeCell ref="S5:T5"/>
    <mergeCell ref="C6:D6"/>
    <mergeCell ref="E6:F6"/>
  </mergeCells>
  <dataValidations count="1">
    <dataValidation type="textLength" operator="greaterThan" showInputMessage="1" showErrorMessage="1" errorTitle="Grade Point" error="Dont Change." promptTitle="Grade Point" prompt="This is Grade Point obtained" sqref="JA7:JA9 WVU7:WVU9 WLY7:WLY9 WCC7:WCC9 VSG7:VSG9 VIK7:VIK9 UYO7:UYO9 UOS7:UOS9 UEW7:UEW9 TVA7:TVA9 TLE7:TLE9 TBI7:TBI9 SRM7:SRM9 SHQ7:SHQ9 RXU7:RXU9 RNY7:RNY9 REC7:REC9 QUG7:QUG9 QKK7:QKK9 QAO7:QAO9 PQS7:PQS9 PGW7:PGW9 OXA7:OXA9 ONE7:ONE9 ODI7:ODI9 NTM7:NTM9 NJQ7:NJQ9 MZU7:MZU9 MPY7:MPY9 MGC7:MGC9 LWG7:LWG9 LMK7:LMK9 LCO7:LCO9 KSS7:KSS9 KIW7:KIW9 JZA7:JZA9 JPE7:JPE9 JFI7:JFI9 IVM7:IVM9 ILQ7:ILQ9 IBU7:IBU9 HRY7:HRY9 HIC7:HIC9 GYG7:GYG9 GOK7:GOK9 GEO7:GEO9 FUS7:FUS9 FKW7:FKW9 FBA7:FBA9 ERE7:ERE9 EHI7:EHI9 DXM7:DXM9 DNQ7:DNQ9 DDU7:DDU9 CTY7:CTY9 CKC7:CKC9 CAG7:CAG9 BQK7:BQK9 BGO7:BGO9 AWS7:AWS9 AMW7:AMW9 ADA7:ADA9 TE7:TE9 JI7:JI9 WVY7:WVY9 WMC7:WMC9 WCG7:WCG9 VSK7:VSK9 VIO7:VIO9 UYS7:UYS9 UOW7:UOW9 UFA7:UFA9 TVE7:TVE9 TLI7:TLI9 TBM7:TBM9 SRQ7:SRQ9 SHU7:SHU9 RXY7:RXY9 ROC7:ROC9 REG7:REG9 QUK7:QUK9 QKO7:QKO9 QAS7:QAS9 PQW7:PQW9 PHA7:PHA9 OXE7:OXE9 ONI7:ONI9 ODM7:ODM9 NTQ7:NTQ9 NJU7:NJU9 MZY7:MZY9 MQC7:MQC9 MGG7:MGG9 LWK7:LWK9 LMO7:LMO9 LCS7:LCS9 KSW7:KSW9 KJA7:KJA9 JZE7:JZE9 JPI7:JPI9 JFM7:JFM9 IVQ7:IVQ9 ILU7:ILU9 IBY7:IBY9 HSC7:HSC9 HIG7:HIG9 GYK7:GYK9 GOO7:GOO9 GES7:GES9 FUW7:FUW9 FLA7:FLA9 FBE7:FBE9 ERI7:ERI9 EHM7:EHM9 DXQ7:DXQ9 DNU7:DNU9 DDY7:DDY9 CUC7:CUC9 CKG7:CKG9 CAK7:CAK9 BQO7:BQO9 BGS7:BGS9 AWW7:AWW9 ANA7:ANA9 ADE7:ADE9 TI7:TI9 JM7:JM9 WVO7:WVO9 WLS7:WLS9 WBW7:WBW9 VSA7:VSA9 VIE7:VIE9 UYI7:UYI9 UOM7:UOM9 UEQ7:UEQ9 TUU7:TUU9 TKY7:TKY9 TBC7:TBC9 SRG7:SRG9 SHK7:SHK9 RXO7:RXO9 RNS7:RNS9 RDW7:RDW9 QUA7:QUA9 QKE7:QKE9 QAI7:QAI9 PQM7:PQM9 PGQ7:PGQ9 OWU7:OWU9 OMY7:OMY9 ODC7:ODC9 NTG7:NTG9 NJK7:NJK9 MZO7:MZO9 MPS7:MPS9 MFW7:MFW9 LWA7:LWA9 LME7:LME9 LCI7:LCI9 KSM7:KSM9 KIQ7:KIQ9 JYU7:JYU9 JOY7:JOY9 JFC7:JFC9 IVG7:IVG9 ILK7:ILK9 IBO7:IBO9 HRS7:HRS9 HHW7:HHW9 GYA7:GYA9 GOE7:GOE9 GEI7:GEI9 FUM7:FUM9 FKQ7:FKQ9 FAU7:FAU9 EQY7:EQY9 EHC7:EHC9 DXG7:DXG9 DNK7:DNK9 DDO7:DDO9 CTS7:CTS9 CJW7:CJW9 CAA7:CAA9 BQE7:BQE9 BGI7:BGI9 AWM7:AWM9 AMQ7:AMQ9 ACU7:ACU9 SY7:SY9 JC7:JC9 SW7:SW9 WVK7:WVK9 WLO7:WLO9 WBS7:WBS9 VRW7:VRW9 VIA7:VIA9 UYE7:UYE9 UOI7:UOI9 UEM7:UEM9 TUQ7:TUQ9 TKU7:TKU9 TAY7:TAY9 SRC7:SRC9 SHG7:SHG9 RXK7:RXK9 RNO7:RNO9 RDS7:RDS9 QTW7:QTW9 QKA7:QKA9 QAE7:QAE9 PQI7:PQI9 PGM7:PGM9 OWQ7:OWQ9 OMU7:OMU9 OCY7:OCY9 NTC7:NTC9 NJG7:NJG9 MZK7:MZK9 MPO7:MPO9 MFS7:MFS9 LVW7:LVW9 LMA7:LMA9 LCE7:LCE9 KSI7:KSI9 KIM7:KIM9 JYQ7:JYQ9 JOU7:JOU9 JEY7:JEY9 IVC7:IVC9 ILG7:ILG9 IBK7:IBK9 HRO7:HRO9 HHS7:HHS9 GXW7:GXW9 GOA7:GOA9 GEE7:GEE9 FUI7:FUI9 FKM7:FKM9 FAQ7:FAQ9 EQU7:EQU9 EGY7:EGY9 DXC7:DXC9 DNG7:DNG9 DDK7:DDK9 CTO7:CTO9 CJS7:CJS9 BZW7:BZW9 BQA7:BQA9 BGE7:BGE9 AWI7:AWI9 AMM7:AMM9 ACQ7:ACQ9 SU7:SU9 IY7:IY9 WVS7:WVS9 WLW7:WLW9 WCA7:WCA9 VSE7:VSE9 VII7:VII9 UYM7:UYM9 UOQ7:UOQ9 UEU7:UEU9 TUY7:TUY9 TLC7:TLC9 TBG7:TBG9 SRK7:SRK9 SHO7:SHO9 RXS7:RXS9 RNW7:RNW9 REA7:REA9 QUE7:QUE9 QKI7:QKI9 QAM7:QAM9 PQQ7:PQQ9 PGU7:PGU9 OWY7:OWY9 ONC7:ONC9 ODG7:ODG9 NTK7:NTK9 NJO7:NJO9 MZS7:MZS9 MPW7:MPW9 MGA7:MGA9 LWE7:LWE9 LMI7:LMI9 LCM7:LCM9 KSQ7:KSQ9 KIU7:KIU9 JYY7:JYY9 JPC7:JPC9 JFG7:JFG9 IVK7:IVK9 ILO7:ILO9 IBS7:IBS9 HRW7:HRW9 HIA7:HIA9 GYE7:GYE9 GOI7:GOI9 GEM7:GEM9 FUQ7:FUQ9 FKU7:FKU9 FAY7:FAY9 ERC7:ERC9 EHG7:EHG9 DXK7:DXK9 DNO7:DNO9 DDS7:DDS9 CTW7:CTW9 CKA7:CKA9 CAE7:CAE9 BQI7:BQI9 BGM7:BGM9 AWQ7:AWQ9 AMU7:AMU9 ACY7:ACY9 TC7:TC9 JG7:JG9 WVW7:WVW9 WMA7:WMA9 WCE7:WCE9 VSI7:VSI9 VIM7:VIM9 UYQ7:UYQ9 UOU7:UOU9 UEY7:UEY9 TVC7:TVC9 TLG7:TLG9 TBK7:TBK9 SRO7:SRO9 SHS7:SHS9 RXW7:RXW9 ROA7:ROA9 REE7:REE9 QUI7:QUI9 QKM7:QKM9 QAQ7:QAQ9 PQU7:PQU9 PGY7:PGY9 OXC7:OXC9 ONG7:ONG9 ODK7:ODK9 NTO7:NTO9 NJS7:NJS9 MZW7:MZW9 MQA7:MQA9 MGE7:MGE9 LWI7:LWI9 LMM7:LMM9 LCQ7:LCQ9 KSU7:KSU9 KIY7:KIY9 JZC7:JZC9 JPG7:JPG9 JFK7:JFK9 IVO7:IVO9 ILS7:ILS9 IBW7:IBW9 HSA7:HSA9 HIE7:HIE9 GYI7:GYI9 GOM7:GOM9 GEQ7:GEQ9 FUU7:FUU9 FKY7:FKY9 FBC7:FBC9 ERG7:ERG9 EHK7:EHK9 DXO7:DXO9 DNS7:DNS9 DDW7:DDW9 CUA7:CUA9 CKE7:CKE9 CAI7:CAI9 BQM7:BQM9 BGQ7:BGQ9 AWU7:AWU9 AMY7:AMY9 ADC7:ADC9 TG7:TG9 JK7:JK9 WVQ7:WVQ9 WLU7:WLU9 WBY7:WBY9 VSC7:VSC9 VIG7:VIG9 UYK7:UYK9 UOO7:UOO9 UES7:UES9 TUW7:TUW9 TLA7:TLA9 TBE7:TBE9 SRI7:SRI9 SHM7:SHM9 RXQ7:RXQ9 RNU7:RNU9 RDY7:RDY9 QUC7:QUC9 QKG7:QKG9 QAK7:QAK9 PQO7:PQO9 PGS7:PGS9 OWW7:OWW9 ONA7:ONA9 ODE7:ODE9 NTI7:NTI9 NJM7:NJM9 MZQ7:MZQ9 MPU7:MPU9 MFY7:MFY9 LWC7:LWC9 LMG7:LMG9 LCK7:LCK9 KSO7:KSO9 KIS7:KIS9 JYW7:JYW9 JPA7:JPA9 JFE7:JFE9 IVI7:IVI9 ILM7:ILM9 IBQ7:IBQ9 HRU7:HRU9 HHY7:HHY9 GYC7:GYC9 GOG7:GOG9 GEK7:GEK9 FUO7:FUO9 FKS7:FKS9 FAW7:FAW9 ERA7:ERA9 EHE7:EHE9 DXI7:DXI9 DNM7:DNM9 DDQ7:DDQ9 CTU7:CTU9 CJY7:CJY9 CAC7:CAC9 BQG7:BQG9 BGK7:BGK9 AWO7:AWO9 AMS7:AMS9 ACW7:ACW9 TA7:TA9 JE7:JE9 WVM7:WVM9 WLQ7:WLQ9 WBU7:WBU9 VRY7:VRY9 VIC7:VIC9 UYG7:UYG9 UOK7:UOK9 UEO7:UEO9 TUS7:TUS9 TKW7:TKW9 TBA7:TBA9 SRE7:SRE9 SHI7:SHI9 RXM7:RXM9 RNQ7:RNQ9 RDU7:RDU9 QTY7:QTY9 QKC7:QKC9 QAG7:QAG9 PQK7:PQK9 PGO7:PGO9 OWS7:OWS9 OMW7:OMW9 ODA7:ODA9 NTE7:NTE9 NJI7:NJI9 MZM7:MZM9 MPQ7:MPQ9 MFU7:MFU9 LVY7:LVY9 LMC7:LMC9 LCG7:LCG9 KSK7:KSK9 KIO7:KIO9 JYS7:JYS9 JOW7:JOW9 JFA7:JFA9 IVE7:IVE9 ILI7:ILI9 IBM7:IBM9 HRQ7:HRQ9 HHU7:HHU9 GXY7:GXY9 GOC7:GOC9 GEG7:GEG9 FUK7:FUK9 FKO7:FKO9 FAS7:FAS9 EQW7:EQW9 EHA7:EHA9 DXE7:DXE9 DNI7:DNI9 DDM7:DDM9 CTQ7:CTQ9 CJU7:CJU9 BZY7:BZY9 BQC7:BQC9 BGG7:BGG9 AWK7:AWK9 AMO7:AMO9 ACS7:ACS9 R7:R10 P7:P10 D7:D10 L7:L10 F7:F10 N7:N10 H7:H10 J7:J10">
      <formula1>10</formula1>
    </dataValidation>
  </dataValidations>
  <pageMargins left="1" right="1" top="1" bottom="1" header="0.5" footer="0.5"/>
  <pageSetup paperSize="5" scale="11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workbookViewId="0">
      <pane xSplit="2" ySplit="7" topLeftCell="H8" activePane="bottomRight" state="frozen"/>
      <selection pane="topRight" activeCell="C1" sqref="C1"/>
      <selection pane="bottomLeft" activeCell="A8" sqref="A8"/>
      <selection pane="bottomRight" activeCell="O14" sqref="O14"/>
    </sheetView>
  </sheetViews>
  <sheetFormatPr defaultRowHeight="15" x14ac:dyDescent="0.25"/>
  <cols>
    <col min="1" max="1" width="4.42578125" customWidth="1"/>
    <col min="2" max="2" width="15.42578125" customWidth="1"/>
    <col min="3" max="3" width="7.7109375" customWidth="1"/>
    <col min="4" max="4" width="6" customWidth="1"/>
    <col min="5" max="5" width="7.42578125" customWidth="1"/>
    <col min="6" max="6" width="6.42578125" customWidth="1"/>
    <col min="7" max="7" width="8" customWidth="1"/>
    <col min="8" max="8" width="6.42578125" customWidth="1"/>
    <col min="9" max="9" width="7.28515625" customWidth="1"/>
    <col min="10" max="10" width="6.85546875" customWidth="1"/>
    <col min="11" max="11" width="7.5703125" customWidth="1"/>
    <col min="12" max="12" width="6.28515625" customWidth="1"/>
    <col min="13" max="13" width="7.28515625" customWidth="1"/>
    <col min="14" max="14" width="6.28515625" customWidth="1"/>
    <col min="15" max="16" width="7" customWidth="1"/>
    <col min="17" max="17" width="7.28515625" customWidth="1"/>
    <col min="18" max="18" width="6.7109375" customWidth="1"/>
    <col min="20" max="20" width="7.28515625" customWidth="1"/>
  </cols>
  <sheetData>
    <row r="1" spans="1:21" x14ac:dyDescent="0.25">
      <c r="A1" s="25" t="s">
        <v>1</v>
      </c>
      <c r="B1" s="25"/>
      <c r="C1" s="25"/>
      <c r="D1" s="25"/>
      <c r="E1" s="25"/>
      <c r="F1" s="25"/>
      <c r="G1" s="25"/>
      <c r="H1" s="25"/>
      <c r="I1" s="25"/>
      <c r="J1" s="25"/>
      <c r="K1" s="25"/>
      <c r="L1" s="25"/>
      <c r="M1" s="25"/>
      <c r="N1" s="25"/>
      <c r="O1" s="25"/>
      <c r="P1" s="25"/>
      <c r="Q1" s="25"/>
      <c r="R1" s="25"/>
      <c r="S1" s="25"/>
      <c r="T1" s="25"/>
      <c r="U1" s="25"/>
    </row>
    <row r="2" spans="1:21" x14ac:dyDescent="0.25">
      <c r="A2" s="26" t="s">
        <v>92</v>
      </c>
      <c r="B2" s="26"/>
      <c r="C2" s="26"/>
      <c r="D2" s="26"/>
      <c r="E2" s="26"/>
      <c r="F2" s="26"/>
      <c r="G2" s="26"/>
      <c r="H2" s="26"/>
      <c r="I2" s="26"/>
      <c r="J2" s="26"/>
      <c r="K2" s="26"/>
      <c r="L2" s="26"/>
      <c r="M2" s="26"/>
      <c r="N2" s="26"/>
      <c r="O2" s="26"/>
      <c r="P2" s="26"/>
      <c r="Q2" s="26"/>
      <c r="R2" s="26"/>
      <c r="S2" s="26"/>
      <c r="T2" s="26"/>
      <c r="U2" s="26"/>
    </row>
    <row r="6" spans="1:21" s="15" customFormat="1" ht="30.75" customHeight="1" x14ac:dyDescent="0.25">
      <c r="A6" s="48" t="s">
        <v>7</v>
      </c>
      <c r="B6" s="50" t="s">
        <v>8</v>
      </c>
      <c r="C6" s="24" t="s">
        <v>67</v>
      </c>
      <c r="D6" s="24"/>
      <c r="E6" s="24" t="s">
        <v>68</v>
      </c>
      <c r="F6" s="24"/>
      <c r="G6" s="24" t="s">
        <v>69</v>
      </c>
      <c r="H6" s="24"/>
      <c r="I6" s="24" t="s">
        <v>70</v>
      </c>
      <c r="J6" s="24"/>
      <c r="K6" s="24" t="s">
        <v>71</v>
      </c>
      <c r="L6" s="24"/>
      <c r="M6" s="24" t="s">
        <v>72</v>
      </c>
      <c r="N6" s="24"/>
      <c r="O6" s="24" t="s">
        <v>73</v>
      </c>
      <c r="P6" s="24"/>
      <c r="Q6" s="24" t="s">
        <v>74</v>
      </c>
      <c r="R6" s="24"/>
      <c r="S6" s="24" t="s">
        <v>18</v>
      </c>
      <c r="T6" s="24"/>
    </row>
    <row r="7" spans="1:21" s="15" customFormat="1" ht="32.25" customHeight="1" x14ac:dyDescent="0.25">
      <c r="A7" s="49"/>
      <c r="B7" s="51"/>
      <c r="C7" s="24" t="s">
        <v>75</v>
      </c>
      <c r="D7" s="24"/>
      <c r="E7" s="24" t="s">
        <v>27</v>
      </c>
      <c r="F7" s="24"/>
      <c r="G7" s="24" t="s">
        <v>76</v>
      </c>
      <c r="H7" s="24"/>
      <c r="I7" s="24" t="s">
        <v>77</v>
      </c>
      <c r="J7" s="24"/>
      <c r="K7" s="24" t="s">
        <v>78</v>
      </c>
      <c r="L7" s="24"/>
      <c r="M7" s="24" t="s">
        <v>79</v>
      </c>
      <c r="N7" s="24"/>
      <c r="O7" s="24" t="s">
        <v>80</v>
      </c>
      <c r="P7" s="24"/>
      <c r="Q7" s="52" t="s">
        <v>81</v>
      </c>
      <c r="R7" s="53"/>
      <c r="S7" s="12" t="s">
        <v>25</v>
      </c>
      <c r="T7" s="12" t="s">
        <v>0</v>
      </c>
    </row>
    <row r="8" spans="1:21" s="14" customFormat="1" ht="30" customHeight="1" x14ac:dyDescent="0.25">
      <c r="A8" s="1">
        <f t="shared" ref="A8:A10" si="0">A7+1</f>
        <v>1</v>
      </c>
      <c r="B8" s="2" t="s">
        <v>86</v>
      </c>
      <c r="C8" s="18" t="s">
        <v>28</v>
      </c>
      <c r="D8" s="7">
        <f t="shared" ref="D8" si="1">IF(C8="AA",10, IF(C8="AB",9, IF(C8="BB",8, IF(C8="BC",7,IF(C8="CC",6, IF(C8="CD",5, IF(C8="DD",4,IF(C8="F",0))))))))</f>
        <v>0</v>
      </c>
      <c r="E8" s="6" t="s">
        <v>27</v>
      </c>
      <c r="F8" s="7">
        <f t="shared" ref="F8:H11" si="2">IF(E8="AA",10, IF(E8="AB",9, IF(E8="BB",8, IF(E8="BC",7,IF(E8="CC",6, IF(E8="CD",5, IF(E8="DD",4,IF(E8="F",0))))))))</f>
        <v>5</v>
      </c>
      <c r="G8" s="6" t="s">
        <v>26</v>
      </c>
      <c r="H8" s="7">
        <f t="shared" si="2"/>
        <v>4</v>
      </c>
      <c r="I8" s="6" t="s">
        <v>27</v>
      </c>
      <c r="J8" s="7">
        <f t="shared" ref="J8:J11" si="3">IF(I8="AA",10, IF(I8="AB",9, IF(I8="BB",8, IF(I8="BC",7,IF(I8="CC",6, IF(I8="CD",5, IF(I8="DD",4,IF(I8="F",0))))))))</f>
        <v>5</v>
      </c>
      <c r="K8" s="6" t="s">
        <v>29</v>
      </c>
      <c r="L8" s="7">
        <f t="shared" ref="L8:L11" si="4">IF(K8="AA",10, IF(K8="AB",9, IF(K8="BB",8, IF(K8="BC",7,IF(K8="CC",6, IF(K8="CD",5, IF(K8="DD",4,IF(K8="F",0))))))))</f>
        <v>7</v>
      </c>
      <c r="M8" s="6" t="s">
        <v>27</v>
      </c>
      <c r="N8" s="7">
        <f t="shared" ref="N8:N11" si="5">IF(M8="AA",10, IF(M8="AB",9, IF(M8="BB",8, IF(M8="BC",7,IF(M8="CC",6, IF(M8="CD",5, IF(M8="DD",4,IF(M8="F",0))))))))</f>
        <v>5</v>
      </c>
      <c r="O8" s="6" t="s">
        <v>29</v>
      </c>
      <c r="P8" s="7">
        <f t="shared" ref="P8:R11" si="6">IF(O8="AA",10, IF(O8="AB",9, IF(O8="BB",8, IF(O8="BC",7,IF(O8="CC",6, IF(O8="CD",5, IF(O8="DD",4,IF(O8="F",0))))))))</f>
        <v>7</v>
      </c>
      <c r="Q8" s="6" t="s">
        <v>32</v>
      </c>
      <c r="R8" s="7">
        <f t="shared" si="6"/>
        <v>8</v>
      </c>
      <c r="S8" s="1">
        <f t="shared" ref="S8:S11" si="7">(D8*6+F8*6+H8*8+J8*6+L8*8+N8*2+P8*2+R8*2)</f>
        <v>188</v>
      </c>
      <c r="T8" s="5">
        <f t="shared" ref="T8:T11" si="8">(S8/40)</f>
        <v>4.7</v>
      </c>
    </row>
    <row r="9" spans="1:21" s="14" customFormat="1" ht="30" customHeight="1" x14ac:dyDescent="0.25">
      <c r="A9" s="1">
        <v>2</v>
      </c>
      <c r="B9" s="2" t="s">
        <v>82</v>
      </c>
      <c r="C9" s="18" t="s">
        <v>28</v>
      </c>
      <c r="D9" s="7">
        <f t="shared" ref="D9:D11" si="9">IF(C9="AA",10, IF(C9="AB",9, IF(C9="BB",8, IF(C9="BC",7,IF(C9="CC",6, IF(C9="CD",5, IF(C9="DD",4,IF(C9="F",0))))))))</f>
        <v>0</v>
      </c>
      <c r="E9" s="6" t="s">
        <v>27</v>
      </c>
      <c r="F9" s="7">
        <f t="shared" si="2"/>
        <v>5</v>
      </c>
      <c r="G9" s="6" t="s">
        <v>29</v>
      </c>
      <c r="H9" s="7">
        <f t="shared" si="2"/>
        <v>7</v>
      </c>
      <c r="I9" s="6" t="s">
        <v>26</v>
      </c>
      <c r="J9" s="7">
        <f t="shared" si="3"/>
        <v>4</v>
      </c>
      <c r="K9" s="6" t="s">
        <v>28</v>
      </c>
      <c r="L9" s="7">
        <f t="shared" si="4"/>
        <v>0</v>
      </c>
      <c r="M9" s="6" t="s">
        <v>29</v>
      </c>
      <c r="N9" s="7">
        <f t="shared" si="5"/>
        <v>7</v>
      </c>
      <c r="O9" s="6" t="s">
        <v>29</v>
      </c>
      <c r="P9" s="7">
        <f t="shared" si="6"/>
        <v>7</v>
      </c>
      <c r="Q9" s="6" t="s">
        <v>32</v>
      </c>
      <c r="R9" s="7">
        <f t="shared" si="6"/>
        <v>8</v>
      </c>
      <c r="S9" s="1">
        <f t="shared" si="7"/>
        <v>154</v>
      </c>
      <c r="T9" s="5">
        <f t="shared" si="8"/>
        <v>3.85</v>
      </c>
    </row>
    <row r="10" spans="1:21" s="14" customFormat="1" ht="30" customHeight="1" x14ac:dyDescent="0.25">
      <c r="A10" s="1">
        <f t="shared" si="0"/>
        <v>3</v>
      </c>
      <c r="B10" s="2" t="s">
        <v>87</v>
      </c>
      <c r="C10" s="18" t="s">
        <v>28</v>
      </c>
      <c r="D10" s="7">
        <f t="shared" si="9"/>
        <v>0</v>
      </c>
      <c r="E10" s="6" t="s">
        <v>27</v>
      </c>
      <c r="F10" s="7">
        <f t="shared" si="2"/>
        <v>5</v>
      </c>
      <c r="G10" s="6" t="s">
        <v>26</v>
      </c>
      <c r="H10" s="7">
        <f t="shared" si="2"/>
        <v>4</v>
      </c>
      <c r="I10" s="6" t="s">
        <v>26</v>
      </c>
      <c r="J10" s="7">
        <f t="shared" si="3"/>
        <v>4</v>
      </c>
      <c r="K10" s="6" t="s">
        <v>31</v>
      </c>
      <c r="L10" s="7">
        <f t="shared" si="4"/>
        <v>6</v>
      </c>
      <c r="M10" s="6" t="s">
        <v>29</v>
      </c>
      <c r="N10" s="7">
        <f t="shared" si="5"/>
        <v>7</v>
      </c>
      <c r="O10" s="6" t="s">
        <v>29</v>
      </c>
      <c r="P10" s="7">
        <f t="shared" si="6"/>
        <v>7</v>
      </c>
      <c r="Q10" s="6" t="s">
        <v>30</v>
      </c>
      <c r="R10" s="7">
        <f t="shared" si="6"/>
        <v>9</v>
      </c>
      <c r="S10" s="1">
        <f t="shared" si="7"/>
        <v>180</v>
      </c>
      <c r="T10" s="5">
        <f t="shared" si="8"/>
        <v>4.5</v>
      </c>
    </row>
    <row r="11" spans="1:21" s="14" customFormat="1" ht="30" customHeight="1" x14ac:dyDescent="0.25">
      <c r="A11" s="1">
        <v>4</v>
      </c>
      <c r="B11" s="2" t="s">
        <v>88</v>
      </c>
      <c r="C11" s="18" t="s">
        <v>26</v>
      </c>
      <c r="D11" s="7">
        <f t="shared" si="9"/>
        <v>4</v>
      </c>
      <c r="E11" s="6" t="s">
        <v>26</v>
      </c>
      <c r="F11" s="7">
        <f t="shared" si="2"/>
        <v>4</v>
      </c>
      <c r="G11" s="6" t="s">
        <v>26</v>
      </c>
      <c r="H11" s="7">
        <f t="shared" si="2"/>
        <v>4</v>
      </c>
      <c r="I11" s="6" t="s">
        <v>31</v>
      </c>
      <c r="J11" s="7">
        <f t="shared" si="3"/>
        <v>6</v>
      </c>
      <c r="K11" s="6" t="s">
        <v>26</v>
      </c>
      <c r="L11" s="7">
        <f t="shared" si="4"/>
        <v>4</v>
      </c>
      <c r="M11" s="6" t="s">
        <v>29</v>
      </c>
      <c r="N11" s="7">
        <f t="shared" si="5"/>
        <v>7</v>
      </c>
      <c r="O11" s="6" t="s">
        <v>32</v>
      </c>
      <c r="P11" s="7">
        <f t="shared" si="6"/>
        <v>8</v>
      </c>
      <c r="Q11" s="6" t="s">
        <v>30</v>
      </c>
      <c r="R11" s="7">
        <f t="shared" si="6"/>
        <v>9</v>
      </c>
      <c r="S11" s="1">
        <f t="shared" si="7"/>
        <v>196</v>
      </c>
      <c r="T11" s="5">
        <f t="shared" si="8"/>
        <v>4.9000000000000004</v>
      </c>
    </row>
    <row r="18" spans="1:17" x14ac:dyDescent="0.25">
      <c r="A18" t="s">
        <v>2</v>
      </c>
      <c r="D18" t="s">
        <v>3</v>
      </c>
      <c r="H18" t="s">
        <v>4</v>
      </c>
      <c r="L18" t="s">
        <v>6</v>
      </c>
      <c r="Q18" t="s">
        <v>5</v>
      </c>
    </row>
  </sheetData>
  <mergeCells count="21">
    <mergeCell ref="I7:J7"/>
    <mergeCell ref="K7:L7"/>
    <mergeCell ref="M7:N7"/>
    <mergeCell ref="O7:P7"/>
    <mergeCell ref="Q7:R7"/>
    <mergeCell ref="A1:U1"/>
    <mergeCell ref="A2:U2"/>
    <mergeCell ref="A6:A7"/>
    <mergeCell ref="B6:B7"/>
    <mergeCell ref="C6:D6"/>
    <mergeCell ref="E6:F6"/>
    <mergeCell ref="G6:H6"/>
    <mergeCell ref="I6:J6"/>
    <mergeCell ref="K6:L6"/>
    <mergeCell ref="M6:N6"/>
    <mergeCell ref="O6:P6"/>
    <mergeCell ref="Q6:R6"/>
    <mergeCell ref="S6:T6"/>
    <mergeCell ref="C7:D7"/>
    <mergeCell ref="E7:F7"/>
    <mergeCell ref="G7:H7"/>
  </mergeCells>
  <dataValidations count="1">
    <dataValidation type="textLength" operator="greaterThan" showInputMessage="1" showErrorMessage="1" errorTitle="Grade Point" error="Dont Change." promptTitle="Grade Point" prompt="This is Grade Point obtained" sqref="JA8:JA11 WVY8:WVY11 WMC8:WMC11 WCG8:WCG11 VSK8:VSK11 VIO8:VIO11 UYS8:UYS11 UOW8:UOW11 UFA8:UFA11 TVE8:TVE11 TLI8:TLI11 TBM8:TBM11 SRQ8:SRQ11 SHU8:SHU11 RXY8:RXY11 ROC8:ROC11 REG8:REG11 QUK8:QUK11 QKO8:QKO11 QAS8:QAS11 PQW8:PQW11 PHA8:PHA11 OXE8:OXE11 ONI8:ONI11 ODM8:ODM11 NTQ8:NTQ11 NJU8:NJU11 MZY8:MZY11 MQC8:MQC11 MGG8:MGG11 LWK8:LWK11 LMO8:LMO11 LCS8:LCS11 KSW8:KSW11 KJA8:KJA11 JZE8:JZE11 JPI8:JPI11 JFM8:JFM11 IVQ8:IVQ11 ILU8:ILU11 IBY8:IBY11 HSC8:HSC11 HIG8:HIG11 GYK8:GYK11 GOO8:GOO11 GES8:GES11 FUW8:FUW11 FLA8:FLA11 FBE8:FBE11 ERI8:ERI11 EHM8:EHM11 DXQ8:DXQ11 DNU8:DNU11 DDY8:DDY11 CUC8:CUC11 CKG8:CKG11 CAK8:CAK11 BQO8:BQO11 BGS8:BGS11 AWW8:AWW11 ANA8:ANA11 ADE8:ADE11 TI8:TI11 JM8:JM11 P8:P11 WVS8:WVS11 WLW8:WLW11 WCA8:WCA11 VSE8:VSE11 VII8:VII11 UYM8:UYM11 UOQ8:UOQ11 UEU8:UEU11 TUY8:TUY11 TLC8:TLC11 TBG8:TBG11 SRK8:SRK11 SHO8:SHO11 RXS8:RXS11 RNW8:RNW11 REA8:REA11 QUE8:QUE11 QKI8:QKI11 QAM8:QAM11 PQQ8:PQQ11 PGU8:PGU11 OWY8:OWY11 ONC8:ONC11 ODG8:ODG11 NTK8:NTK11 NJO8:NJO11 MZS8:MZS11 MPW8:MPW11 MGA8:MGA11 LWE8:LWE11 LMI8:LMI11 LCM8:LCM11 KSQ8:KSQ11 KIU8:KIU11 JYY8:JYY11 JPC8:JPC11 JFG8:JFG11 IVK8:IVK11 ILO8:ILO11 IBS8:IBS11 HRW8:HRW11 HIA8:HIA11 GYE8:GYE11 GOI8:GOI11 GEM8:GEM11 FUQ8:FUQ11 FKU8:FKU11 FAY8:FAY11 ERC8:ERC11 EHG8:EHG11 DXK8:DXK11 DNO8:DNO11 DDS8:DDS11 CTW8:CTW11 CKA8:CKA11 CAE8:CAE11 BQI8:BQI11 BGM8:BGM11 AWQ8:AWQ11 AMU8:AMU11 ACY8:ACY11 TC8:TC11 JG8:JG11 J8:J11 WVO8:WVO11 WLS8:WLS11 WBW8:WBW11 VSA8:VSA11 VIE8:VIE11 UYI8:UYI11 UOM8:UOM11 UEQ8:UEQ11 TUU8:TUU11 TKY8:TKY11 TBC8:TBC11 SRG8:SRG11 SHK8:SHK11 RXO8:RXO11 RNS8:RNS11 RDW8:RDW11 QUA8:QUA11 QKE8:QKE11 QAI8:QAI11 PQM8:PQM11 PGQ8:PGQ11 OWU8:OWU11 OMY8:OMY11 ODC8:ODC11 NTG8:NTG11 NJK8:NJK11 MZO8:MZO11 MPS8:MPS11 MFW8:MFW11 LWA8:LWA11 LME8:LME11 LCI8:LCI11 KSM8:KSM11 KIQ8:KIQ11 JYU8:JYU11 JOY8:JOY11 JFC8:JFC11 IVG8:IVG11 ILK8:ILK11 IBO8:IBO11 HRS8:HRS11 HHW8:HHW11 GYA8:GYA11 GOE8:GOE11 GEI8:GEI11 FUM8:FUM11 FKQ8:FKQ11 FAU8:FAU11 EQY8:EQY11 EHC8:EHC11 DXG8:DXG11 DNK8:DNK11 DDO8:DDO11 CTS8:CTS11 CJW8:CJW11 CAA8:CAA11 BQE8:BQE11 BGI8:BGI11 AWM8:AWM11 AMQ8:AMQ11 ACU8:ACU11 SY8:SY11 JC8:JC11 F8:F11 WVQ8:WVQ11 WLU8:WLU11 WBY8:WBY11 VSC8:VSC11 VIG8:VIG11 UYK8:UYK11 UOO8:UOO11 UES8:UES11 TUW8:TUW11 TLA8:TLA11 TBE8:TBE11 SRI8:SRI11 SHM8:SHM11 RXQ8:RXQ11 RNU8:RNU11 RDY8:RDY11 QUC8:QUC11 QKG8:QKG11 QAK8:QAK11 PQO8:PQO11 PGS8:PGS11 OWW8:OWW11 ONA8:ONA11 ODE8:ODE11 NTI8:NTI11 NJM8:NJM11 MZQ8:MZQ11 MPU8:MPU11 MFY8:MFY11 LWC8:LWC11 LMG8:LMG11 LCK8:LCK11 KSO8:KSO11 KIS8:KIS11 JYW8:JYW11 JPA8:JPA11 JFE8:JFE11 IVI8:IVI11 ILM8:ILM11 IBQ8:IBQ11 HRU8:HRU11 HHY8:HHY11 GYC8:GYC11 GOG8:GOG11 GEK8:GEK11 FUO8:FUO11 FKS8:FKS11 FAW8:FAW11 ERA8:ERA11 EHE8:EHE11 DXI8:DXI11 DNM8:DNM11 DDQ8:DDQ11 CTU8:CTU11 CJY8:CJY11 CAC8:CAC11 BQG8:BQG11 BGK8:BGK11 AWO8:AWO11 AMS8:AMS11 ACW8:ACW11 TA8:TA11 JE8:JE11 H8:H11 WVW8:WVW11 WMA8:WMA11 WCE8:WCE11 VSI8:VSI11 VIM8:VIM11 UYQ8:UYQ11 UOU8:UOU11 UEY8:UEY11 TVC8:TVC11 TLG8:TLG11 TBK8:TBK11 SRO8:SRO11 SHS8:SHS11 RXW8:RXW11 ROA8:ROA11 REE8:REE11 QUI8:QUI11 QKM8:QKM11 QAQ8:QAQ11 PQU8:PQU11 PGY8:PGY11 OXC8:OXC11 ONG8:ONG11 ODK8:ODK11 NTO8:NTO11 NJS8:NJS11 MZW8:MZW11 MQA8:MQA11 MGE8:MGE11 LWI8:LWI11 LMM8:LMM11 LCQ8:LCQ11 KSU8:KSU11 KIY8:KIY11 JZC8:JZC11 JPG8:JPG11 JFK8:JFK11 IVO8:IVO11 ILS8:ILS11 IBW8:IBW11 HSA8:HSA11 HIE8:HIE11 GYI8:GYI11 GOM8:GOM11 GEQ8:GEQ11 FUU8:FUU11 FKY8:FKY11 FBC8:FBC11 ERG8:ERG11 EHK8:EHK11 DXO8:DXO11 DNS8:DNS11 DDW8:DDW11 CUA8:CUA11 CKE8:CKE11 CAI8:CAI11 BQM8:BQM11 BGQ8:BGQ11 AWU8:AWU11 AMY8:AMY11 ADC8:ADC11 TG8:TG11 JK8:JK11 N8:N11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D8:D11 WVU8:WVU11 WLY8:WLY11 WCC8:WCC11 VSG8:VSG11 VIK8:VIK11 UYO8:UYO11 UOS8:UOS11 UEW8:UEW11 TVA8:TVA11 TLE8:TLE11 TBI8:TBI11 SRM8:SRM11 SHQ8:SHQ11 RXU8:RXU11 RNY8:RNY11 REC8:REC11 QUG8:QUG11 QKK8:QKK11 QAO8:QAO11 PQS8:PQS11 PGW8:PGW11 OXA8:OXA11 ONE8:ONE11 ODI8:ODI11 NTM8:NTM11 NJQ8:NJQ11 MZU8:MZU11 MPY8:MPY11 MGC8:MGC11 LWG8:LWG11 LMK8:LMK11 LCO8:LCO11 KSS8:KSS11 KIW8:KIW11 JZA8:JZA11 JPE8:JPE11 JFI8:JFI11 IVM8:IVM11 ILQ8:ILQ11 IBU8:IBU11 HRY8:HRY11 HIC8:HIC11 GYG8:GYG11 GOK8:GOK11 GEO8:GEO11 FUS8:FUS11 FKW8:FKW11 FBA8:FBA11 ERE8:ERE11 EHI8:EHI11 DXM8:DXM11 DNQ8:DNQ11 DDU8:DDU11 CTY8:CTY11 CKC8:CKC11 CAG8:CAG11 BQK8:BQK11 BGO8:BGO11 AWS8:AWS11 AMW8:AMW11 ADA8:ADA11 TE8:TE11 JI8:JI11 L8:L11 WVM8:WVM11 WLQ8:WLQ11 WBU8:WBU11 VRY8:VRY11 VIC8:VIC11 UYG8:UYG11 UOK8:UOK11 UEO8:UEO11 TUS8:TUS11 TKW8:TKW11 TBA8:TBA11 SRE8:SRE11 SHI8:SHI11 RXM8:RXM11 RNQ8:RNQ11 RDU8:RDU11 QTY8:QTY11 QKC8:QKC11 QAG8:QAG11 PQK8:PQK11 PGO8:PGO11 OWS8:OWS11 OMW8:OMW11 ODA8:ODA11 NTE8:NTE11 NJI8:NJI11 MZM8:MZM11 MPQ8:MPQ11 MFU8:MFU11 LVY8:LVY11 LMC8:LMC11 LCG8:LCG11 KSK8:KSK11 KIO8:KIO11 JYS8:JYS11 JOW8:JOW11 JFA8:JFA11 IVE8:IVE11 ILI8:ILI11 IBM8:IBM11 HRQ8:HRQ11 HHU8:HHU11 GXY8:GXY11 GOC8:GOC11 GEG8:GEG11 FUK8:FUK11 FKO8:FKO11 FAS8:FAS11 EQW8:EQW11 EHA8:EHA11 DXE8:DXE11 DNI8:DNI11 DDM8:DDM11 CTQ8:CTQ11 CJU8:CJU11 BZY8:BZY11 BQC8:BQC11 BGG8:BGG11 AWK8:AWK11 AMO8:AMO11 ACS8:ACS11 SW8:SW11 R8:R11">
      <formula1>10</formula1>
    </dataValidation>
  </dataValidations>
  <pageMargins left="1" right="1" top="1" bottom="1" header="0.5" footer="0.5"/>
  <pageSetup paperSize="5"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topLeftCell="F1" workbookViewId="0">
      <selection activeCell="P13" sqref="P13"/>
    </sheetView>
  </sheetViews>
  <sheetFormatPr defaultRowHeight="15" x14ac:dyDescent="0.25"/>
  <cols>
    <col min="1" max="1" width="6.42578125" customWidth="1"/>
    <col min="2" max="2" width="15.28515625" customWidth="1"/>
    <col min="3" max="3" width="7.42578125" customWidth="1"/>
    <col min="4" max="4" width="7.7109375" customWidth="1"/>
    <col min="5" max="5" width="6.7109375" customWidth="1"/>
    <col min="6" max="6" width="7.85546875" customWidth="1"/>
    <col min="7" max="7" width="7.7109375" customWidth="1"/>
    <col min="8" max="8" width="7.140625" customWidth="1"/>
    <col min="9" max="9" width="7.5703125" customWidth="1"/>
    <col min="10" max="10" width="8" customWidth="1"/>
    <col min="11" max="11" width="7.140625" customWidth="1"/>
    <col min="12" max="12" width="7.42578125" customWidth="1"/>
    <col min="13" max="14" width="8" customWidth="1"/>
    <col min="15" max="15" width="7.28515625" customWidth="1"/>
    <col min="16" max="16" width="8" customWidth="1"/>
    <col min="17" max="17" width="7.85546875" customWidth="1"/>
    <col min="18" max="18" width="7.7109375" customWidth="1"/>
    <col min="20" max="20" width="7.7109375" customWidth="1"/>
  </cols>
  <sheetData>
    <row r="1" spans="1:20" x14ac:dyDescent="0.25">
      <c r="A1" s="25" t="s">
        <v>1</v>
      </c>
      <c r="B1" s="25"/>
      <c r="C1" s="25"/>
      <c r="D1" s="25"/>
      <c r="E1" s="25"/>
      <c r="F1" s="25"/>
      <c r="G1" s="25"/>
      <c r="H1" s="25"/>
      <c r="I1" s="25"/>
      <c r="J1" s="25"/>
      <c r="K1" s="25"/>
      <c r="L1" s="25"/>
      <c r="M1" s="25"/>
      <c r="N1" s="25"/>
      <c r="O1" s="25"/>
      <c r="P1" s="25"/>
      <c r="Q1" s="25"/>
      <c r="R1" s="25"/>
      <c r="S1" s="25"/>
      <c r="T1" s="25"/>
    </row>
    <row r="2" spans="1:20" x14ac:dyDescent="0.25">
      <c r="A2" s="25" t="s">
        <v>93</v>
      </c>
      <c r="B2" s="25"/>
      <c r="C2" s="25"/>
      <c r="D2" s="25"/>
      <c r="E2" s="25"/>
      <c r="F2" s="25"/>
      <c r="G2" s="25"/>
      <c r="H2" s="25"/>
      <c r="I2" s="25"/>
      <c r="J2" s="25"/>
      <c r="K2" s="25"/>
      <c r="L2" s="25"/>
      <c r="M2" s="25"/>
      <c r="N2" s="25"/>
      <c r="O2" s="25"/>
      <c r="P2" s="25"/>
      <c r="Q2" s="25"/>
      <c r="R2" s="25"/>
      <c r="S2" s="25"/>
      <c r="T2" s="25"/>
    </row>
    <row r="6" spans="1:20" ht="30.75" customHeight="1" x14ac:dyDescent="0.25">
      <c r="A6" s="48" t="s">
        <v>7</v>
      </c>
      <c r="B6" s="50" t="s">
        <v>8</v>
      </c>
      <c r="C6" s="24" t="s">
        <v>94</v>
      </c>
      <c r="D6" s="24"/>
      <c r="E6" s="24" t="s">
        <v>95</v>
      </c>
      <c r="F6" s="24"/>
      <c r="G6" s="24" t="s">
        <v>96</v>
      </c>
      <c r="H6" s="24"/>
      <c r="I6" s="24" t="s">
        <v>97</v>
      </c>
      <c r="J6" s="24"/>
      <c r="K6" s="24" t="s">
        <v>98</v>
      </c>
      <c r="L6" s="24"/>
      <c r="M6" s="24" t="s">
        <v>99</v>
      </c>
      <c r="N6" s="24"/>
      <c r="O6" s="27" t="s">
        <v>100</v>
      </c>
      <c r="P6" s="28"/>
      <c r="Q6" s="27" t="s">
        <v>101</v>
      </c>
      <c r="R6" s="28"/>
      <c r="S6" s="24" t="s">
        <v>18</v>
      </c>
      <c r="T6" s="24"/>
    </row>
    <row r="7" spans="1:20" ht="25.5" customHeight="1" x14ac:dyDescent="0.25">
      <c r="A7" s="49"/>
      <c r="B7" s="51"/>
      <c r="C7" s="24" t="s">
        <v>102</v>
      </c>
      <c r="D7" s="24"/>
      <c r="E7" s="24" t="s">
        <v>34</v>
      </c>
      <c r="F7" s="24"/>
      <c r="G7" s="24" t="s">
        <v>103</v>
      </c>
      <c r="H7" s="24"/>
      <c r="I7" s="24" t="s">
        <v>104</v>
      </c>
      <c r="J7" s="24"/>
      <c r="K7" s="24" t="s">
        <v>105</v>
      </c>
      <c r="L7" s="24"/>
      <c r="M7" s="24" t="s">
        <v>35</v>
      </c>
      <c r="N7" s="24"/>
      <c r="O7" s="24" t="s">
        <v>106</v>
      </c>
      <c r="P7" s="24"/>
      <c r="Q7" s="27" t="s">
        <v>107</v>
      </c>
      <c r="R7" s="28"/>
      <c r="S7" s="23" t="s">
        <v>25</v>
      </c>
      <c r="T7" s="23" t="s">
        <v>0</v>
      </c>
    </row>
    <row r="8" spans="1:20" s="54" customFormat="1" ht="27.95" customHeight="1" x14ac:dyDescent="0.25">
      <c r="A8" s="1">
        <v>1</v>
      </c>
      <c r="B8" s="2" t="s">
        <v>108</v>
      </c>
      <c r="C8" s="6" t="s">
        <v>31</v>
      </c>
      <c r="D8" s="7">
        <f>IF(C8="AA",10, IF(C8="AB",9, IF(C8="BB",8, IF(C8="BC",7,IF(C8="CC",6, IF(C8="CD",5, IF(C8="DD",4,IF(C8="F",0))))))))</f>
        <v>6</v>
      </c>
      <c r="E8" s="6" t="s">
        <v>26</v>
      </c>
      <c r="F8" s="7">
        <f>IF(E8="AA",10, IF(E8="AB",9, IF(E8="BB",8, IF(E8="BC",7,IF(E8="CC",6, IF(E8="CD",5, IF(E8="DD",4,IF(E8="F",0))))))))</f>
        <v>4</v>
      </c>
      <c r="G8" s="6" t="s">
        <v>27</v>
      </c>
      <c r="H8" s="7">
        <f>IF(G8="AA",10, IF(G8="AB",9, IF(G8="BB",8, IF(G8="BC",7,IF(G8="CC",6, IF(G8="CD",5, IF(G8="DD",4,IF(G8="F",0))))))))</f>
        <v>5</v>
      </c>
      <c r="I8" s="18" t="s">
        <v>28</v>
      </c>
      <c r="J8" s="7">
        <f>IF(I8="AA",10, IF(I8="AB",9, IF(I8="BB",8, IF(I8="BC",7,IF(I8="CC",6, IF(I8="CD",5, IF(I8="DD",4,IF(I8="F",0))))))))</f>
        <v>0</v>
      </c>
      <c r="K8" s="6" t="s">
        <v>26</v>
      </c>
      <c r="L8" s="7">
        <f>IF(K8="AA",10, IF(K8="AB",9, IF(K8="BB",8, IF(K8="BC",7,IF(K8="CC",6, IF(K8="CD",5, IF(K8="DD",4,IF(K8="F",0))))))))</f>
        <v>4</v>
      </c>
      <c r="M8" s="6" t="s">
        <v>26</v>
      </c>
      <c r="N8" s="7">
        <f>IF(M8="AA",10, IF(M8="AB",9, IF(M8="BB",8, IF(M8="BC",7,IF(M8="CC",6, IF(M8="CD",5, IF(M8="DD",4,IF(M8="F",0))))))))</f>
        <v>4</v>
      </c>
      <c r="O8" s="6" t="s">
        <v>31</v>
      </c>
      <c r="P8" s="7">
        <f>IF(O8="AA",10, IF(O8="AB",9, IF(O8="BB",8, IF(O8="BC",7,IF(O8="CC",6, IF(O8="CD",5, IF(O8="DD",4,IF(O8="F",0))))))))</f>
        <v>6</v>
      </c>
      <c r="Q8" s="6" t="s">
        <v>27</v>
      </c>
      <c r="R8" s="7">
        <f>IF(Q8="AA",10, IF(Q8="AB",9, IF(Q8="BB",8, IF(Q8="BC",7,IF(Q8="CC",6, IF(Q8="CD",5, IF(Q8="DD",4,IF(Q8="F",0))))))))</f>
        <v>5</v>
      </c>
      <c r="S8" s="1">
        <f>(D8*8+F8*6+H8*6+J8*8+L8*6+N8*2+P8*2+R8*2)</f>
        <v>156</v>
      </c>
      <c r="T8" s="5">
        <f>(S8/40)</f>
        <v>3.9</v>
      </c>
    </row>
    <row r="19" spans="1:17" x14ac:dyDescent="0.25">
      <c r="A19" t="s">
        <v>2</v>
      </c>
      <c r="D19" t="s">
        <v>3</v>
      </c>
      <c r="H19" t="s">
        <v>4</v>
      </c>
      <c r="L19" t="s">
        <v>6</v>
      </c>
      <c r="Q19" t="s">
        <v>5</v>
      </c>
    </row>
  </sheetData>
  <mergeCells count="21">
    <mergeCell ref="Q7:R7"/>
    <mergeCell ref="O6:P6"/>
    <mergeCell ref="Q6:R6"/>
    <mergeCell ref="S6:T6"/>
    <mergeCell ref="C7:D7"/>
    <mergeCell ref="E7:F7"/>
    <mergeCell ref="G7:H7"/>
    <mergeCell ref="I7:J7"/>
    <mergeCell ref="K7:L7"/>
    <mergeCell ref="M7:N7"/>
    <mergeCell ref="O7:P7"/>
    <mergeCell ref="A1:T1"/>
    <mergeCell ref="A2:T2"/>
    <mergeCell ref="A6:A7"/>
    <mergeCell ref="B6:B7"/>
    <mergeCell ref="C6:D6"/>
    <mergeCell ref="E6:F6"/>
    <mergeCell ref="G6:H6"/>
    <mergeCell ref="I6:J6"/>
    <mergeCell ref="K6:L6"/>
    <mergeCell ref="M6:N6"/>
  </mergeCells>
  <dataValidations count="1">
    <dataValidation type="textLength" operator="greaterThan" showInputMessage="1" showErrorMessage="1" errorTitle="Grade Point" error="Dont Change." promptTitle="Grade Point" prompt="This is Grade Point obtained" sqref="L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IO8 SK8 ACG8 AMC8 AVY8 BFU8 BPQ8 BZM8 CJI8 CTE8 DDA8 DMW8 DWS8 EGO8 EQK8 FAG8 FKC8 FTY8 GDU8 GNQ8 GXM8 HHI8 HRE8 IBA8 IKW8 IUS8 JEO8 JOK8 JYG8 KIC8 KRY8 LBU8 LLQ8 LVM8 MFI8 MPE8 MZA8 NIW8 NSS8 OCO8 OMK8 OWG8 PGC8 PPY8 PZU8 QJQ8 QTM8 RDI8 RNE8 RXA8 SGW8 SQS8 TAO8 TKK8 TUG8 UEC8 UNY8 UXU8 VHQ8 VRM8 WBI8 WLE8 WVA8 XEW8 J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IS8 SO8 ACK8 AMG8 AWC8 BFY8 BPU8 BZQ8 CJM8 CTI8 DDE8 DNA8 DWW8 EGS8 EQO8 FAK8 FKG8 FUC8 GDY8 GNU8 GXQ8 HHM8 HRI8 IBE8 ILA8 IUW8 JES8 JOO8 JYK8 KIG8 KSC8 LBY8 LLU8 LVQ8 MFM8 MPI8 MZE8 NJA8 NSW8 OCS8 OMO8 OWK8 PGG8 PQC8 PZY8 QJU8 QTQ8 RDM8 RNI8 RXE8 SHA8 SQW8 TAS8 TKO8 TUK8 UEG8 UOC8 UXY8 VHU8 VRQ8 WBM8 WLI8 WVE8 XFA8 D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IQ8 SM8 ACI8 AME8 AWA8 BFW8 BPS8 BZO8 CJK8 CTG8 DDC8 DMY8 DWU8 EGQ8 EQM8 FAI8 FKE8 FUA8 GDW8 GNS8 GXO8 HHK8 HRG8 IBC8 IKY8 IUU8 JEQ8 JOM8 JYI8 KIE8 KSA8 LBW8 LLS8 LVO8 MFK8 MPG8 MZC8 NIY8 NSU8 OCQ8 OMM8 OWI8 PGE8 PQA8 PZW8 QJS8 QTO8 RDK8 RNG8 RXC8 SGY8 SQU8 TAQ8 TKM8 TUI8 UEE8 UOA8 UXW8 VHS8 VRO8 WBK8 WLG8 WVC8 XEY8 P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H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IU8 SQ8 ACM8 AMI8 AWE8 BGA8 BPW8 BZS8 CJO8 CTK8 DDG8 DNC8 DWY8 EGU8 EQQ8 FAM8 FKI8 FUE8 GEA8 GNW8 GXS8 HHO8 HRK8 IBG8 ILC8 IUY8 JEU8 JOQ8 JYM8 KII8 KSE8 LCA8 LLW8 LVS8 MFO8 MPK8 MZG8 NJC8 NSY8 OCU8 OMQ8 OWM8 PGI8 PQE8 QAA8 QJW8 QTS8 RDO8 RNK8 RXG8 SHC8 SQY8 TAU8 TKQ8 TUM8 UEI8 UOE8 UYA8 VHW8 VRS8 WBO8 WLK8 WVG8 XFC8:XFD8 R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N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formula1>10</formula1>
    </dataValidation>
  </dataValidations>
  <pageMargins left="0.7" right="0.7" top="0.75" bottom="0.75" header="0.3" footer="0.3"/>
  <pageSetup paperSize="5" scale="9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civil</vt:lpstr>
      <vt:lpstr>me</vt:lpstr>
      <vt:lpstr>ee</vt:lpstr>
      <vt:lpstr>CSE</vt:lpstr>
      <vt:lpstr>E&amp;I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ACAD</dc:creator>
  <cp:lastModifiedBy>ACAD</cp:lastModifiedBy>
  <cp:lastPrinted>2017-07-13T03:53:53Z</cp:lastPrinted>
  <dcterms:created xsi:type="dcterms:W3CDTF">2016-04-05T06:38:55Z</dcterms:created>
  <dcterms:modified xsi:type="dcterms:W3CDTF">2017-07-13T03:55:19Z</dcterms:modified>
</cp:coreProperties>
</file>