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4th sem PG  Result 2018\"/>
    </mc:Choice>
  </mc:AlternateContent>
  <bookViews>
    <workbookView xWindow="360" yWindow="360" windowWidth="18735" windowHeight="10950" activeTab="1"/>
  </bookViews>
  <sheets>
    <sheet name="E&amp; I 3RD" sheetId="2" r:id="rId1"/>
    <sheet name="E &amp; I PART-TIME" sheetId="3" r:id="rId2"/>
  </sheets>
  <definedNames>
    <definedName name="_xlnm.Print_Area" localSheetId="0">'E&amp; I 3RD'!$A$2:$O$20</definedName>
  </definedNames>
  <calcPr calcId="152511"/>
</workbook>
</file>

<file path=xl/calcChain.xml><?xml version="1.0" encoding="utf-8"?>
<calcChain xmlns="http://schemas.openxmlformats.org/spreadsheetml/2006/main">
  <c r="F7" i="3" l="1"/>
  <c r="D7" i="3"/>
  <c r="H7" i="3" l="1"/>
  <c r="P7" i="3" s="1"/>
  <c r="D13" i="2"/>
  <c r="F13" i="2" s="1"/>
  <c r="N13" i="2" s="1"/>
  <c r="O13" i="2" s="1"/>
  <c r="G13" i="2" l="1"/>
  <c r="Q7" i="3"/>
  <c r="I7" i="3" l="1"/>
  <c r="D9" i="2"/>
  <c r="F9" i="2" s="1"/>
  <c r="N9" i="2" s="1"/>
  <c r="D10" i="2"/>
  <c r="F10" i="2" s="1"/>
  <c r="N10" i="2" s="1"/>
  <c r="D11" i="2"/>
  <c r="F11" i="2" s="1"/>
  <c r="N11" i="2" s="1"/>
  <c r="D12" i="2"/>
  <c r="F12" i="2" s="1"/>
  <c r="N12" i="2" s="1"/>
  <c r="D14" i="2"/>
  <c r="F14" i="2" s="1"/>
  <c r="N14" i="2" s="1"/>
  <c r="D8" i="2"/>
  <c r="F8" i="2" s="1"/>
  <c r="N8" i="2" s="1"/>
  <c r="O10" i="2" l="1"/>
  <c r="G10" i="2"/>
  <c r="O9" i="2"/>
  <c r="G9" i="2"/>
  <c r="O11" i="2"/>
  <c r="G11" i="2"/>
  <c r="G12" i="2" l="1"/>
  <c r="G14" i="2"/>
  <c r="G8" i="2"/>
  <c r="O8" i="2"/>
  <c r="O12" i="2" l="1"/>
  <c r="O14" i="2"/>
</calcChain>
</file>

<file path=xl/sharedStrings.xml><?xml version="1.0" encoding="utf-8"?>
<sst xmlns="http://schemas.openxmlformats.org/spreadsheetml/2006/main" count="82" uniqueCount="49">
  <si>
    <t>SL. No.</t>
  </si>
  <si>
    <t>Registration no.</t>
  </si>
  <si>
    <t>TGP</t>
  </si>
  <si>
    <t>Credit</t>
  </si>
  <si>
    <t xml:space="preserve"> </t>
  </si>
  <si>
    <t>1st Tabulator</t>
  </si>
  <si>
    <t>2nd Tabulator</t>
  </si>
  <si>
    <t>NATIONAL INSTITUTE OF TECHNOLOGY SILCHAR</t>
  </si>
  <si>
    <t>TCP</t>
  </si>
  <si>
    <t>1ST</t>
  </si>
  <si>
    <t>CPI Below 6.00</t>
  </si>
  <si>
    <t>CPI</t>
  </si>
  <si>
    <t>2ND</t>
  </si>
  <si>
    <t>INSTRUMENTATION ENGINEERING</t>
  </si>
  <si>
    <t xml:space="preserve">Regn </t>
  </si>
  <si>
    <t>B</t>
  </si>
  <si>
    <t>SPI</t>
  </si>
  <si>
    <t>16-26-101</t>
  </si>
  <si>
    <t>16-26-102</t>
  </si>
  <si>
    <t>16-26-103</t>
  </si>
  <si>
    <t>16-26-105</t>
  </si>
  <si>
    <t>16-26-106</t>
  </si>
  <si>
    <t>16-26-108</t>
  </si>
  <si>
    <t>16-26-109</t>
  </si>
  <si>
    <t>3RD</t>
  </si>
  <si>
    <t>15-26-110</t>
  </si>
  <si>
    <t>EI 5031</t>
  </si>
  <si>
    <t>Seminar-2</t>
  </si>
  <si>
    <t>5TH SEM</t>
  </si>
  <si>
    <t>6TH SEM</t>
  </si>
  <si>
    <t>32+32+16+20+16= 100</t>
  </si>
  <si>
    <t xml:space="preserve">                                       Registrar                                            Dean, Academic</t>
  </si>
  <si>
    <t>EI 5032</t>
  </si>
  <si>
    <t>1ST &amp; 3RD</t>
  </si>
  <si>
    <t xml:space="preserve">2ND &amp; 4TH </t>
  </si>
  <si>
    <t>4TH</t>
  </si>
  <si>
    <t>Project  Part-II</t>
  </si>
  <si>
    <t>32+32+10+24=98</t>
  </si>
  <si>
    <t>Registrar                                                 Dean, Academic</t>
  </si>
  <si>
    <t>Asstt. Registrar,Acad</t>
  </si>
  <si>
    <r>
      <t>SPI         6</t>
    </r>
    <r>
      <rPr>
        <b/>
        <sz val="12"/>
        <rFont val="Arial"/>
        <family val="2"/>
      </rPr>
      <t>TH</t>
    </r>
  </si>
  <si>
    <t xml:space="preserve">                         Asstt. Registrar,Acad</t>
  </si>
  <si>
    <t>BB</t>
  </si>
  <si>
    <t>AB</t>
  </si>
  <si>
    <t>BC</t>
  </si>
  <si>
    <r>
      <rPr>
        <b/>
        <sz val="20"/>
        <rFont val="Arial"/>
        <family val="2"/>
      </rPr>
      <t xml:space="preserve">SPI </t>
    </r>
    <r>
      <rPr>
        <b/>
        <sz val="16"/>
        <rFont val="Arial"/>
        <family val="2"/>
      </rPr>
      <t xml:space="preserve">                      4TH SEM</t>
    </r>
  </si>
  <si>
    <t>Dissertation Pt-2</t>
  </si>
  <si>
    <t xml:space="preserve">     (PROVISIONL )  4TH SEM M. TECH  ELECTRONICS &amp; INSTRUMENTATION ENGG TABULATION SHEET-MAY, 2018</t>
  </si>
  <si>
    <t xml:space="preserve">      (PROVISIONL )   6TH SEM M. TECH  ELECTRONICS &amp; INSTRUMENTATION ENGG TABULATION SHEET-MAY,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</si>
</sst>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sz val="14"/>
      <name val="Times New Roman"/>
      <family val="1"/>
    </font>
    <font>
      <b/>
      <sz val="10"/>
      <name val="Arial"/>
      <family val="2"/>
    </font>
    <font>
      <sz val="12"/>
      <name val="Arial"/>
      <family val="2"/>
    </font>
    <font>
      <sz val="16"/>
      <name val="Verdana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6"/>
      <name val="Arial"/>
      <family val="2"/>
    </font>
    <font>
      <sz val="16"/>
      <name val="Times New Roman"/>
      <family val="1"/>
    </font>
    <font>
      <sz val="11"/>
      <color rgb="FFFF0000"/>
      <name val="Verdana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20"/>
      <name val="Arial"/>
      <family val="2"/>
    </font>
    <font>
      <b/>
      <sz val="12"/>
      <name val="Times New Roman"/>
      <family val="1"/>
    </font>
    <font>
      <b/>
      <sz val="14"/>
      <name val="Stencil"/>
      <family val="5"/>
    </font>
    <font>
      <sz val="20"/>
      <name val="Times New Roman"/>
      <family val="1"/>
    </font>
    <font>
      <sz val="20"/>
      <name val="Verdana"/>
      <family val="2"/>
    </font>
    <font>
      <b/>
      <sz val="16"/>
      <name val="Wide Lati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1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4" fillId="0" borderId="0" xfId="1" applyFont="1" applyAlignment="1">
      <alignment horizontal="center" wrapText="1"/>
    </xf>
    <xf numFmtId="0" fontId="15" fillId="0" borderId="0" xfId="0" applyFont="1"/>
    <xf numFmtId="164" fontId="17" fillId="0" borderId="1" xfId="1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14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wrapText="1"/>
    </xf>
    <xf numFmtId="0" fontId="20" fillId="0" borderId="1" xfId="1" applyFont="1" applyBorder="1" applyAlignment="1">
      <alignment horizontal="center" vertical="center" wrapText="1"/>
    </xf>
    <xf numFmtId="2" fontId="20" fillId="0" borderId="1" xfId="1" applyNumberFormat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23" fillId="0" borderId="1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1"/>
  <sheetViews>
    <sheetView view="pageBreakPreview" topLeftCell="A4" zoomScale="77" zoomScaleSheetLayoutView="77" workbookViewId="0">
      <selection activeCell="A4" sqref="A4:O4"/>
    </sheetView>
  </sheetViews>
  <sheetFormatPr defaultColWidth="9.140625" defaultRowHeight="12.75" x14ac:dyDescent="0.2"/>
  <cols>
    <col min="1" max="1" width="8.85546875" style="3" customWidth="1"/>
    <col min="2" max="2" width="22.7109375" style="3" customWidth="1"/>
    <col min="3" max="3" width="14.140625" style="12" customWidth="1"/>
    <col min="4" max="4" width="16.42578125" style="12" customWidth="1"/>
    <col min="5" max="5" width="15.28515625" style="3" customWidth="1"/>
    <col min="6" max="6" width="16" style="3" customWidth="1"/>
    <col min="7" max="7" width="20.42578125" style="3" customWidth="1"/>
    <col min="8" max="8" width="13.28515625" style="12" customWidth="1"/>
    <col min="9" max="11" width="13.85546875" style="12" customWidth="1"/>
    <col min="12" max="12" width="16" style="3" customWidth="1"/>
    <col min="13" max="13" width="15.5703125" style="11" customWidth="1"/>
    <col min="14" max="14" width="19.140625" style="11" customWidth="1"/>
    <col min="15" max="15" width="15.85546875" style="3" customWidth="1"/>
    <col min="16" max="16" width="27.28515625" style="3" bestFit="1" customWidth="1"/>
    <col min="17" max="16384" width="9.140625" style="3"/>
  </cols>
  <sheetData>
    <row r="1" spans="1:15" s="12" customFormat="1" ht="26.25" customHeight="1" x14ac:dyDescent="0.2">
      <c r="B1" s="12" t="s">
        <v>14</v>
      </c>
      <c r="C1" s="12" t="s">
        <v>15</v>
      </c>
      <c r="G1" s="12" t="s">
        <v>16</v>
      </c>
      <c r="M1" s="11"/>
      <c r="N1" s="11" t="s">
        <v>11</v>
      </c>
    </row>
    <row r="2" spans="1:15" ht="35.25" customHeight="1" x14ac:dyDescent="0.2">
      <c r="A2" s="53" t="s">
        <v>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24" customHeight="1" x14ac:dyDescent="0.2">
      <c r="A3" s="54" t="s">
        <v>47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32.25" customHeight="1" x14ac:dyDescent="0.2">
      <c r="A4" s="55" t="s">
        <v>13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65.25" customHeight="1" x14ac:dyDescent="0.2">
      <c r="A5" s="40" t="s">
        <v>0</v>
      </c>
      <c r="B5" s="43" t="s">
        <v>1</v>
      </c>
      <c r="C5" s="51" t="s">
        <v>26</v>
      </c>
      <c r="D5" s="52"/>
      <c r="E5" s="43" t="s">
        <v>8</v>
      </c>
      <c r="F5" s="40" t="s">
        <v>2</v>
      </c>
      <c r="G5" s="40" t="s">
        <v>45</v>
      </c>
      <c r="H5" s="44" t="s">
        <v>9</v>
      </c>
      <c r="I5" s="45"/>
      <c r="J5" s="56" t="s">
        <v>12</v>
      </c>
      <c r="K5" s="56"/>
      <c r="L5" s="56" t="s">
        <v>24</v>
      </c>
      <c r="M5" s="56"/>
      <c r="N5" s="29" t="s">
        <v>35</v>
      </c>
      <c r="O5" s="57" t="s">
        <v>10</v>
      </c>
    </row>
    <row r="6" spans="1:15" ht="60.75" customHeight="1" x14ac:dyDescent="0.2">
      <c r="A6" s="40"/>
      <c r="B6" s="40"/>
      <c r="C6" s="51" t="s">
        <v>36</v>
      </c>
      <c r="D6" s="52"/>
      <c r="E6" s="43"/>
      <c r="F6" s="41"/>
      <c r="G6" s="40"/>
      <c r="H6" s="58" t="s">
        <v>8</v>
      </c>
      <c r="I6" s="58" t="s">
        <v>2</v>
      </c>
      <c r="J6" s="43" t="s">
        <v>8</v>
      </c>
      <c r="K6" s="40" t="s">
        <v>2</v>
      </c>
      <c r="L6" s="43" t="s">
        <v>8</v>
      </c>
      <c r="M6" s="40" t="s">
        <v>2</v>
      </c>
      <c r="N6" s="34" t="s">
        <v>11</v>
      </c>
      <c r="O6" s="57"/>
    </row>
    <row r="7" spans="1:15" ht="20.25" customHeight="1" x14ac:dyDescent="0.2">
      <c r="A7" s="40"/>
      <c r="B7" s="40"/>
      <c r="C7" s="17" t="s">
        <v>3</v>
      </c>
      <c r="D7" s="17">
        <v>24</v>
      </c>
      <c r="E7" s="43"/>
      <c r="F7" s="41"/>
      <c r="G7" s="40"/>
      <c r="H7" s="59"/>
      <c r="I7" s="59"/>
      <c r="J7" s="43"/>
      <c r="K7" s="41"/>
      <c r="L7" s="43"/>
      <c r="M7" s="41"/>
      <c r="N7" s="28" t="s">
        <v>37</v>
      </c>
      <c r="O7" s="57"/>
    </row>
    <row r="8" spans="1:15" s="12" customFormat="1" ht="33.75" customHeight="1" x14ac:dyDescent="0.2">
      <c r="A8" s="37">
        <v>1</v>
      </c>
      <c r="B8" s="38" t="s">
        <v>17</v>
      </c>
      <c r="C8" s="37" t="s">
        <v>43</v>
      </c>
      <c r="D8" s="37">
        <f t="shared" ref="D8" si="0">IF(C8="AA",10, IF(C8="AB",9, IF(C8="BB",8, IF(C8="BC",7,IF(C8="CC",6, IF(C8="CD",5, IF(C8="DD",4,IF(C8="F",0))))))))</f>
        <v>9</v>
      </c>
      <c r="E8" s="39">
        <v>24</v>
      </c>
      <c r="F8" s="39">
        <f>(D8*24)</f>
        <v>216</v>
      </c>
      <c r="G8" s="27">
        <f t="shared" ref="G8:G14" si="1">F8/E8</f>
        <v>9</v>
      </c>
      <c r="H8" s="37">
        <v>32</v>
      </c>
      <c r="I8" s="37">
        <v>196</v>
      </c>
      <c r="J8" s="39">
        <v>32</v>
      </c>
      <c r="K8" s="39">
        <v>224</v>
      </c>
      <c r="L8" s="39">
        <v>10</v>
      </c>
      <c r="M8" s="39">
        <v>90</v>
      </c>
      <c r="N8" s="35">
        <f>(F8+I8+M8+K8)/(E8+H8+L8+J8)</f>
        <v>7.408163265306122</v>
      </c>
      <c r="O8" s="24" t="str">
        <f t="shared" ref="O8:O11" si="2">IF(N8&lt;6,"***", IF(N8&gt;=6,"-"))</f>
        <v>-</v>
      </c>
    </row>
    <row r="9" spans="1:15" s="12" customFormat="1" ht="31.5" customHeight="1" x14ac:dyDescent="0.2">
      <c r="A9" s="37">
        <v>2</v>
      </c>
      <c r="B9" s="38" t="s">
        <v>18</v>
      </c>
      <c r="C9" s="37" t="s">
        <v>42</v>
      </c>
      <c r="D9" s="37">
        <f t="shared" ref="D9:D14" si="3">IF(C9="AA",10, IF(C9="AB",9, IF(C9="BB",8, IF(C9="BC",7,IF(C9="CC",6, IF(C9="CD",5, IF(C9="DD",4,IF(C9="F",0))))))))</f>
        <v>8</v>
      </c>
      <c r="E9" s="39">
        <v>24</v>
      </c>
      <c r="F9" s="39">
        <f t="shared" ref="F9:F14" si="4">(D9*24)</f>
        <v>192</v>
      </c>
      <c r="G9" s="27">
        <f t="shared" si="1"/>
        <v>8</v>
      </c>
      <c r="H9" s="37">
        <v>32</v>
      </c>
      <c r="I9" s="37">
        <v>202</v>
      </c>
      <c r="J9" s="39">
        <v>32</v>
      </c>
      <c r="K9" s="39">
        <v>212</v>
      </c>
      <c r="L9" s="39">
        <v>10</v>
      </c>
      <c r="M9" s="39">
        <v>90</v>
      </c>
      <c r="N9" s="35">
        <f t="shared" ref="N9:N14" si="5">(F9+I9+M9+K9)/(E9+H9+L9+J9)</f>
        <v>7.1020408163265305</v>
      </c>
      <c r="O9" s="24" t="str">
        <f t="shared" si="2"/>
        <v>-</v>
      </c>
    </row>
    <row r="10" spans="1:15" s="12" customFormat="1" ht="30.75" customHeight="1" x14ac:dyDescent="0.2">
      <c r="A10" s="37">
        <v>3</v>
      </c>
      <c r="B10" s="38" t="s">
        <v>19</v>
      </c>
      <c r="C10" s="37" t="s">
        <v>43</v>
      </c>
      <c r="D10" s="37">
        <f t="shared" si="3"/>
        <v>9</v>
      </c>
      <c r="E10" s="39">
        <v>24</v>
      </c>
      <c r="F10" s="39">
        <f t="shared" si="4"/>
        <v>216</v>
      </c>
      <c r="G10" s="27">
        <f t="shared" si="1"/>
        <v>9</v>
      </c>
      <c r="H10" s="37">
        <v>32</v>
      </c>
      <c r="I10" s="37">
        <v>290</v>
      </c>
      <c r="J10" s="39">
        <v>32</v>
      </c>
      <c r="K10" s="39">
        <v>290</v>
      </c>
      <c r="L10" s="39">
        <v>10</v>
      </c>
      <c r="M10" s="39">
        <v>90</v>
      </c>
      <c r="N10" s="35">
        <f t="shared" si="5"/>
        <v>9.0408163265306118</v>
      </c>
      <c r="O10" s="24" t="str">
        <f t="shared" si="2"/>
        <v>-</v>
      </c>
    </row>
    <row r="11" spans="1:15" s="12" customFormat="1" ht="32.25" customHeight="1" x14ac:dyDescent="0.2">
      <c r="A11" s="37">
        <v>4</v>
      </c>
      <c r="B11" s="38" t="s">
        <v>20</v>
      </c>
      <c r="C11" s="37" t="s">
        <v>43</v>
      </c>
      <c r="D11" s="37">
        <f t="shared" si="3"/>
        <v>9</v>
      </c>
      <c r="E11" s="39">
        <v>24</v>
      </c>
      <c r="F11" s="39">
        <f t="shared" si="4"/>
        <v>216</v>
      </c>
      <c r="G11" s="27">
        <f t="shared" si="1"/>
        <v>9</v>
      </c>
      <c r="H11" s="37">
        <v>32</v>
      </c>
      <c r="I11" s="37">
        <v>244</v>
      </c>
      <c r="J11" s="39">
        <v>32</v>
      </c>
      <c r="K11" s="39">
        <v>238</v>
      </c>
      <c r="L11" s="39">
        <v>10</v>
      </c>
      <c r="M11" s="39">
        <v>90</v>
      </c>
      <c r="N11" s="35">
        <f t="shared" si="5"/>
        <v>8.0408163265306118</v>
      </c>
      <c r="O11" s="24" t="str">
        <f t="shared" si="2"/>
        <v>-</v>
      </c>
    </row>
    <row r="12" spans="1:15" ht="34.5" customHeight="1" x14ac:dyDescent="0.2">
      <c r="A12" s="37">
        <v>5</v>
      </c>
      <c r="B12" s="38" t="s">
        <v>21</v>
      </c>
      <c r="C12" s="37" t="s">
        <v>42</v>
      </c>
      <c r="D12" s="37">
        <f t="shared" si="3"/>
        <v>8</v>
      </c>
      <c r="E12" s="39">
        <v>24</v>
      </c>
      <c r="F12" s="39">
        <f t="shared" si="4"/>
        <v>192</v>
      </c>
      <c r="G12" s="27">
        <f t="shared" si="1"/>
        <v>8</v>
      </c>
      <c r="H12" s="37">
        <v>32</v>
      </c>
      <c r="I12" s="37">
        <v>284</v>
      </c>
      <c r="J12" s="39">
        <v>32</v>
      </c>
      <c r="K12" s="39">
        <v>270</v>
      </c>
      <c r="L12" s="39">
        <v>10</v>
      </c>
      <c r="M12" s="39">
        <v>90</v>
      </c>
      <c r="N12" s="35">
        <f t="shared" si="5"/>
        <v>8.5306122448979593</v>
      </c>
      <c r="O12" s="24" t="str">
        <f>IF(N12&lt;6,"***", IF(N12&gt;=6,"-"))</f>
        <v>-</v>
      </c>
    </row>
    <row r="13" spans="1:15" s="12" customFormat="1" ht="33.75" customHeight="1" x14ac:dyDescent="0.2">
      <c r="A13" s="37">
        <v>6</v>
      </c>
      <c r="B13" s="38" t="s">
        <v>22</v>
      </c>
      <c r="C13" s="37" t="s">
        <v>42</v>
      </c>
      <c r="D13" s="37">
        <f t="shared" ref="D13" si="6">IF(C13="AA",10, IF(C13="AB",9, IF(C13="BB",8, IF(C13="BC",7,IF(C13="CC",6, IF(C13="CD",5, IF(C13="DD",4,IF(C13="F",0))))))))</f>
        <v>8</v>
      </c>
      <c r="E13" s="39">
        <v>24</v>
      </c>
      <c r="F13" s="39">
        <f t="shared" si="4"/>
        <v>192</v>
      </c>
      <c r="G13" s="27">
        <f t="shared" ref="G13" si="7">F13/E13</f>
        <v>8</v>
      </c>
      <c r="H13" s="37">
        <v>32</v>
      </c>
      <c r="I13" s="37">
        <v>276</v>
      </c>
      <c r="J13" s="39">
        <v>32</v>
      </c>
      <c r="K13" s="39">
        <v>290</v>
      </c>
      <c r="L13" s="39">
        <v>10</v>
      </c>
      <c r="M13" s="39">
        <v>90</v>
      </c>
      <c r="N13" s="35">
        <f t="shared" si="5"/>
        <v>8.6530612244897966</v>
      </c>
      <c r="O13" s="24" t="str">
        <f>IF(N13&lt;6,"***", IF(N13&gt;=6,"-"))</f>
        <v>-</v>
      </c>
    </row>
    <row r="14" spans="1:15" ht="39.75" customHeight="1" x14ac:dyDescent="0.2">
      <c r="A14" s="37">
        <v>7</v>
      </c>
      <c r="B14" s="38" t="s">
        <v>23</v>
      </c>
      <c r="C14" s="37" t="s">
        <v>44</v>
      </c>
      <c r="D14" s="37">
        <f t="shared" si="3"/>
        <v>7</v>
      </c>
      <c r="E14" s="39">
        <v>24</v>
      </c>
      <c r="F14" s="39">
        <f t="shared" si="4"/>
        <v>168</v>
      </c>
      <c r="G14" s="27">
        <f t="shared" si="1"/>
        <v>7</v>
      </c>
      <c r="H14" s="37">
        <v>32</v>
      </c>
      <c r="I14" s="37">
        <v>238</v>
      </c>
      <c r="J14" s="39">
        <v>32</v>
      </c>
      <c r="K14" s="39">
        <v>220</v>
      </c>
      <c r="L14" s="39">
        <v>10</v>
      </c>
      <c r="M14" s="39">
        <v>80</v>
      </c>
      <c r="N14" s="35">
        <f t="shared" si="5"/>
        <v>7.204081632653061</v>
      </c>
      <c r="O14" s="25" t="str">
        <f t="shared" ref="O14" si="8">IF(N14&lt;6,"***", IF(N14&gt;=6,"-"))</f>
        <v>-</v>
      </c>
    </row>
    <row r="15" spans="1:15" ht="37.5" customHeight="1" x14ac:dyDescent="0.2">
      <c r="A15" s="7"/>
      <c r="B15" s="49"/>
      <c r="C15" s="49"/>
      <c r="D15" s="49"/>
      <c r="E15" s="8"/>
      <c r="F15" s="8"/>
      <c r="G15" s="9"/>
      <c r="H15" s="9"/>
      <c r="I15" s="9"/>
      <c r="J15" s="9"/>
      <c r="K15" s="9"/>
      <c r="L15" s="10"/>
    </row>
    <row r="16" spans="1:15" ht="38.25" customHeight="1" x14ac:dyDescent="0.25">
      <c r="A16" s="21"/>
      <c r="B16" s="22" t="s">
        <v>5</v>
      </c>
      <c r="C16" s="30"/>
      <c r="D16" s="31"/>
      <c r="E16" s="32" t="s">
        <v>6</v>
      </c>
      <c r="F16" s="33"/>
      <c r="G16" s="50" t="s">
        <v>39</v>
      </c>
      <c r="H16" s="50"/>
      <c r="I16" s="31"/>
      <c r="J16" s="31"/>
      <c r="K16" s="42" t="s">
        <v>38</v>
      </c>
      <c r="L16" s="42"/>
      <c r="M16" s="42"/>
      <c r="N16" s="42"/>
      <c r="O16" s="42"/>
    </row>
    <row r="17" spans="1:12" ht="22.5" x14ac:dyDescent="0.3">
      <c r="A17" s="2"/>
      <c r="B17" s="5"/>
      <c r="C17" s="4"/>
      <c r="D17" s="4"/>
      <c r="E17" s="4"/>
      <c r="F17" s="16"/>
      <c r="G17" s="2"/>
      <c r="H17" s="2"/>
      <c r="I17" s="2"/>
      <c r="J17" s="2"/>
      <c r="K17" s="2"/>
      <c r="L17" s="2"/>
    </row>
    <row r="18" spans="1:12" ht="49.5" customHeight="1" x14ac:dyDescent="0.2">
      <c r="A18" s="47"/>
      <c r="B18" s="48"/>
      <c r="C18" s="4"/>
      <c r="D18" s="4"/>
      <c r="E18" s="4"/>
      <c r="F18" s="4"/>
      <c r="G18" s="1"/>
      <c r="H18" s="1"/>
      <c r="I18" s="1"/>
      <c r="J18" s="1"/>
      <c r="K18" s="1"/>
      <c r="L18" s="1"/>
    </row>
    <row r="19" spans="1:12" ht="11.25" customHeight="1" x14ac:dyDescent="0.2">
      <c r="A19" s="1"/>
      <c r="B19" s="46"/>
      <c r="C19" s="4"/>
      <c r="D19" s="4"/>
      <c r="E19" s="4"/>
      <c r="F19" s="4"/>
      <c r="G19" s="1"/>
      <c r="H19" s="1"/>
      <c r="I19" s="1"/>
      <c r="J19" s="1"/>
      <c r="K19" s="1"/>
      <c r="L19" s="1"/>
    </row>
    <row r="20" spans="1:12" ht="34.5" hidden="1" customHeight="1" x14ac:dyDescent="0.2">
      <c r="B20" s="46"/>
      <c r="C20" s="1"/>
      <c r="D20" s="1"/>
      <c r="E20" s="1" t="s">
        <v>4</v>
      </c>
      <c r="F20" s="1"/>
    </row>
    <row r="21" spans="1:12" x14ac:dyDescent="0.2">
      <c r="B21" s="1"/>
      <c r="C21" s="1"/>
      <c r="D21" s="1"/>
      <c r="E21" s="1"/>
      <c r="F21" s="1"/>
    </row>
  </sheetData>
  <mergeCells count="25">
    <mergeCell ref="A2:O2"/>
    <mergeCell ref="A3:O3"/>
    <mergeCell ref="A4:O4"/>
    <mergeCell ref="L5:M5"/>
    <mergeCell ref="A5:A7"/>
    <mergeCell ref="F5:F7"/>
    <mergeCell ref="G5:G7"/>
    <mergeCell ref="B5:B7"/>
    <mergeCell ref="O5:O7"/>
    <mergeCell ref="L6:L7"/>
    <mergeCell ref="M6:M7"/>
    <mergeCell ref="H6:H7"/>
    <mergeCell ref="J5:K5"/>
    <mergeCell ref="J6:J7"/>
    <mergeCell ref="I6:I7"/>
    <mergeCell ref="C5:D5"/>
    <mergeCell ref="K6:K7"/>
    <mergeCell ref="K16:O16"/>
    <mergeCell ref="E5:E7"/>
    <mergeCell ref="H5:I5"/>
    <mergeCell ref="B19:B20"/>
    <mergeCell ref="A18:B18"/>
    <mergeCell ref="B15:D15"/>
    <mergeCell ref="G16:H16"/>
    <mergeCell ref="C6:D6"/>
  </mergeCells>
  <printOptions horizontalCentered="1"/>
  <pageMargins left="0.35433070866141736" right="0.35433070866141736" top="0.51181102362204722" bottom="0.39370078740157483" header="0.39370078740157483" footer="0.27559055118110237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E11" sqref="E11:H11"/>
    </sheetView>
  </sheetViews>
  <sheetFormatPr defaultRowHeight="12.75" x14ac:dyDescent="0.2"/>
  <cols>
    <col min="1" max="1" width="7" customWidth="1"/>
    <col min="2" max="2" width="18.28515625" customWidth="1"/>
    <col min="3" max="3" width="15.28515625" customWidth="1"/>
    <col min="4" max="4" width="16.42578125" customWidth="1"/>
    <col min="5" max="5" width="12.42578125" customWidth="1"/>
    <col min="6" max="6" width="15" customWidth="1"/>
    <col min="7" max="7" width="10.28515625" customWidth="1"/>
    <col min="8" max="8" width="10.42578125" customWidth="1"/>
    <col min="9" max="9" width="12" customWidth="1"/>
    <col min="10" max="10" width="11.85546875" customWidth="1"/>
    <col min="11" max="11" width="11" customWidth="1"/>
    <col min="12" max="12" width="10.42578125" customWidth="1"/>
    <col min="13" max="13" width="10.28515625" customWidth="1"/>
    <col min="14" max="14" width="10.7109375" customWidth="1"/>
    <col min="16" max="16" width="13.42578125" customWidth="1"/>
    <col min="17" max="17" width="8.85546875" customWidth="1"/>
  </cols>
  <sheetData>
    <row r="1" spans="1:17" ht="18.75" x14ac:dyDescent="0.2">
      <c r="A1" s="64" t="s">
        <v>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20.25" x14ac:dyDescent="0.2">
      <c r="A2" s="54" t="s">
        <v>48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18.75" x14ac:dyDescent="0.2">
      <c r="A3" s="65" t="s">
        <v>13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40.5" x14ac:dyDescent="0.2">
      <c r="A4" s="40" t="s">
        <v>0</v>
      </c>
      <c r="B4" s="43" t="s">
        <v>1</v>
      </c>
      <c r="C4" s="62" t="s">
        <v>26</v>
      </c>
      <c r="D4" s="63"/>
      <c r="E4" s="51" t="s">
        <v>32</v>
      </c>
      <c r="F4" s="52"/>
      <c r="G4" s="43" t="s">
        <v>8</v>
      </c>
      <c r="H4" s="40" t="s">
        <v>2</v>
      </c>
      <c r="I4" s="66" t="s">
        <v>40</v>
      </c>
      <c r="J4" s="51" t="s">
        <v>33</v>
      </c>
      <c r="K4" s="52"/>
      <c r="L4" s="57" t="s">
        <v>34</v>
      </c>
      <c r="M4" s="57"/>
      <c r="N4" s="57" t="s">
        <v>28</v>
      </c>
      <c r="O4" s="57"/>
      <c r="P4" s="20" t="s">
        <v>29</v>
      </c>
      <c r="Q4" s="61" t="s">
        <v>10</v>
      </c>
    </row>
    <row r="5" spans="1:17" ht="20.25" x14ac:dyDescent="0.2">
      <c r="A5" s="40"/>
      <c r="B5" s="40"/>
      <c r="C5" s="51" t="s">
        <v>27</v>
      </c>
      <c r="D5" s="52"/>
      <c r="E5" s="51" t="s">
        <v>46</v>
      </c>
      <c r="F5" s="52"/>
      <c r="G5" s="43"/>
      <c r="H5" s="41"/>
      <c r="I5" s="66"/>
      <c r="J5" s="58" t="s">
        <v>8</v>
      </c>
      <c r="K5" s="58" t="s">
        <v>2</v>
      </c>
      <c r="L5" s="43" t="s">
        <v>8</v>
      </c>
      <c r="M5" s="40" t="s">
        <v>2</v>
      </c>
      <c r="N5" s="43" t="s">
        <v>8</v>
      </c>
      <c r="O5" s="40" t="s">
        <v>2</v>
      </c>
      <c r="P5" s="20" t="s">
        <v>11</v>
      </c>
      <c r="Q5" s="61"/>
    </row>
    <row r="6" spans="1:17" ht="21" x14ac:dyDescent="0.2">
      <c r="A6" s="40"/>
      <c r="B6" s="40"/>
      <c r="C6" s="19" t="s">
        <v>3</v>
      </c>
      <c r="D6" s="19">
        <v>3</v>
      </c>
      <c r="E6" s="19" t="s">
        <v>3</v>
      </c>
      <c r="F6" s="19">
        <v>17</v>
      </c>
      <c r="G6" s="43"/>
      <c r="H6" s="41"/>
      <c r="I6" s="66"/>
      <c r="J6" s="59"/>
      <c r="K6" s="59"/>
      <c r="L6" s="43"/>
      <c r="M6" s="41"/>
      <c r="N6" s="43"/>
      <c r="O6" s="41"/>
      <c r="P6" s="26" t="s">
        <v>30</v>
      </c>
      <c r="Q6" s="61"/>
    </row>
    <row r="7" spans="1:17" ht="40.5" customHeight="1" x14ac:dyDescent="0.2">
      <c r="A7" s="13">
        <v>1</v>
      </c>
      <c r="B7" s="6" t="s">
        <v>25</v>
      </c>
      <c r="C7" s="13" t="s">
        <v>42</v>
      </c>
      <c r="D7" s="13">
        <f t="shared" ref="D7" si="0">IF(C7="AA",10, IF(C7="AB",9, IF(C7="BB",8, IF(C7="BC",7,IF(C7="CC",6, IF(C7="CD",5, IF(C7="DD",4,IF(C7="F",0))))))))</f>
        <v>8</v>
      </c>
      <c r="E7" s="13" t="s">
        <v>43</v>
      </c>
      <c r="F7" s="13">
        <f t="shared" ref="F7" si="1">IF(E7="AA",10, IF(E7="AB",9, IF(E7="BB",8, IF(E7="BC",7,IF(E7="CC",6, IF(E7="CD",5, IF(E7="DD",4,IF(E7="F",0))))))))</f>
        <v>9</v>
      </c>
      <c r="G7" s="14">
        <v>20</v>
      </c>
      <c r="H7" s="14">
        <f>(D7*3+F7*17)</f>
        <v>177</v>
      </c>
      <c r="I7" s="15">
        <f t="shared" ref="I7" si="2">H7/G7</f>
        <v>8.85</v>
      </c>
      <c r="J7" s="13">
        <v>32</v>
      </c>
      <c r="K7" s="13">
        <v>240</v>
      </c>
      <c r="L7" s="14">
        <v>32</v>
      </c>
      <c r="M7" s="14">
        <v>246</v>
      </c>
      <c r="N7" s="14">
        <v>16</v>
      </c>
      <c r="O7" s="14">
        <v>144</v>
      </c>
      <c r="P7" s="36">
        <f>(H7+K7+O7+M7)/(G7+J7+N7+J7)</f>
        <v>8.07</v>
      </c>
      <c r="Q7" s="18" t="str">
        <f t="shared" ref="Q7" si="3">IF(P7&lt;6,"***", IF(P7&gt;=6,"-"))</f>
        <v>-</v>
      </c>
    </row>
    <row r="10" spans="1:17" ht="27" customHeight="1" x14ac:dyDescent="0.2"/>
    <row r="11" spans="1:17" ht="18" customHeight="1" x14ac:dyDescent="0.25">
      <c r="A11" s="60" t="s">
        <v>5</v>
      </c>
      <c r="B11" s="60"/>
      <c r="C11" s="60" t="s">
        <v>6</v>
      </c>
      <c r="D11" s="60"/>
      <c r="E11" s="50" t="s">
        <v>41</v>
      </c>
      <c r="F11" s="50"/>
      <c r="G11" s="50"/>
      <c r="H11" s="50"/>
      <c r="I11" s="50" t="s">
        <v>31</v>
      </c>
      <c r="J11" s="50"/>
      <c r="K11" s="50"/>
      <c r="L11" s="50"/>
      <c r="M11" s="50"/>
      <c r="N11" s="50"/>
      <c r="O11" s="50"/>
      <c r="P11" s="50"/>
      <c r="Q11" s="50"/>
    </row>
    <row r="14" spans="1:17" x14ac:dyDescent="0.2">
      <c r="F14" s="23" t="s">
        <v>4</v>
      </c>
    </row>
  </sheetData>
  <mergeCells count="26">
    <mergeCell ref="A1:Q1"/>
    <mergeCell ref="A2:Q2"/>
    <mergeCell ref="A3:Q3"/>
    <mergeCell ref="A4:A6"/>
    <mergeCell ref="B4:B6"/>
    <mergeCell ref="E4:F4"/>
    <mergeCell ref="G4:G6"/>
    <mergeCell ref="H4:H6"/>
    <mergeCell ref="I4:I6"/>
    <mergeCell ref="J4:K4"/>
    <mergeCell ref="L4:M4"/>
    <mergeCell ref="L5:L6"/>
    <mergeCell ref="M5:M6"/>
    <mergeCell ref="A11:B11"/>
    <mergeCell ref="N4:O4"/>
    <mergeCell ref="Q4:Q6"/>
    <mergeCell ref="E5:F5"/>
    <mergeCell ref="J5:J6"/>
    <mergeCell ref="K5:K6"/>
    <mergeCell ref="N5:N6"/>
    <mergeCell ref="O5:O6"/>
    <mergeCell ref="C4:D4"/>
    <mergeCell ref="C5:D5"/>
    <mergeCell ref="C11:D11"/>
    <mergeCell ref="I11:Q11"/>
    <mergeCell ref="E11:H11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E&amp; I 3RD</vt:lpstr>
      <vt:lpstr>E &amp; I PART-TIME</vt:lpstr>
      <vt:lpstr>'E&amp; I 3RD'!Print_Area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K R Bhattacharjee</cp:lastModifiedBy>
  <cp:lastPrinted>2018-05-28T09:06:52Z</cp:lastPrinted>
  <dcterms:created xsi:type="dcterms:W3CDTF">2001-12-31T20:45:48Z</dcterms:created>
  <dcterms:modified xsi:type="dcterms:W3CDTF">2018-05-29T09:02:42Z</dcterms:modified>
</cp:coreProperties>
</file>