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h sem PG  Result 2018\"/>
    </mc:Choice>
  </mc:AlternateContent>
  <bookViews>
    <workbookView xWindow="360" yWindow="360" windowWidth="18735" windowHeight="10950" activeTab="1"/>
  </bookViews>
  <sheets>
    <sheet name="4TH sem PESE" sheetId="1" r:id="rId1"/>
    <sheet name="4TH sem CIA" sheetId="2" r:id="rId2"/>
  </sheets>
  <definedNames>
    <definedName name="_xlnm.Print_Area" localSheetId="1">'4TH sem CIA'!$A$2:$Q$24</definedName>
    <definedName name="_xlnm.Print_Area" localSheetId="0">'4TH sem PESE'!$A$1:$O$32</definedName>
  </definedNames>
  <calcPr calcId="152511"/>
</workbook>
</file>

<file path=xl/calcChain.xml><?xml version="1.0" encoding="utf-8"?>
<calcChain xmlns="http://schemas.openxmlformats.org/spreadsheetml/2006/main">
  <c r="D11" i="1" l="1"/>
  <c r="F11" i="1" s="1"/>
  <c r="N11" i="1" s="1"/>
  <c r="D12" i="1"/>
  <c r="F12" i="1" s="1"/>
  <c r="N12" i="1" s="1"/>
  <c r="D13" i="1"/>
  <c r="F13" i="1" s="1"/>
  <c r="N13" i="1" s="1"/>
  <c r="D14" i="1"/>
  <c r="F14" i="1" s="1"/>
  <c r="N14" i="1" s="1"/>
  <c r="D15" i="1"/>
  <c r="F15" i="1" s="1"/>
  <c r="N15" i="1" s="1"/>
  <c r="D16" i="1"/>
  <c r="F16" i="1" s="1"/>
  <c r="N16" i="1" s="1"/>
  <c r="O15" i="1" l="1"/>
  <c r="O11" i="1"/>
  <c r="G13" i="1"/>
  <c r="O13" i="1"/>
  <c r="O12" i="1"/>
  <c r="G12" i="1"/>
  <c r="O14" i="1"/>
  <c r="G16" i="1"/>
  <c r="G15" i="1"/>
  <c r="D9" i="2"/>
  <c r="H9" i="2" s="1"/>
  <c r="D10" i="2"/>
  <c r="D11" i="2"/>
  <c r="D12" i="2"/>
  <c r="D13" i="2"/>
  <c r="H13" i="2" s="1"/>
  <c r="D14" i="2"/>
  <c r="H14" i="2" s="1"/>
  <c r="D15" i="2"/>
  <c r="H15" i="2" s="1"/>
  <c r="D16" i="2"/>
  <c r="D17" i="2"/>
  <c r="D18" i="2"/>
  <c r="D19" i="2"/>
  <c r="D8" i="2"/>
  <c r="F8" i="2"/>
  <c r="F9" i="2"/>
  <c r="F10" i="2"/>
  <c r="F11" i="2"/>
  <c r="F12" i="2"/>
  <c r="F13" i="2"/>
  <c r="F14" i="2"/>
  <c r="F15" i="2"/>
  <c r="H18" i="2" l="1"/>
  <c r="P18" i="2" s="1"/>
  <c r="H17" i="2"/>
  <c r="H12" i="2"/>
  <c r="H11" i="2"/>
  <c r="P11" i="2" s="1"/>
  <c r="H10" i="2"/>
  <c r="P10" i="2" s="1"/>
  <c r="P17" i="2"/>
  <c r="I17" i="2"/>
  <c r="P15" i="2"/>
  <c r="I15" i="2"/>
  <c r="I14" i="2"/>
  <c r="P14" i="2"/>
  <c r="P13" i="2"/>
  <c r="I13" i="2"/>
  <c r="P12" i="2"/>
  <c r="Q12" i="2" s="1"/>
  <c r="I12" i="2"/>
  <c r="P9" i="2"/>
  <c r="I9" i="2"/>
  <c r="O16" i="1"/>
  <c r="G11" i="1"/>
  <c r="H8" i="2"/>
  <c r="P8" i="2" s="1"/>
  <c r="Q13" i="2"/>
  <c r="G14" i="1"/>
  <c r="F16" i="2"/>
  <c r="H16" i="2" s="1"/>
  <c r="F17" i="2"/>
  <c r="F18" i="2"/>
  <c r="F19" i="2"/>
  <c r="H19" i="2" s="1"/>
  <c r="P19" i="2" l="1"/>
  <c r="I19" i="2"/>
  <c r="I18" i="2"/>
  <c r="P16" i="2"/>
  <c r="I16" i="2"/>
  <c r="I11" i="2"/>
  <c r="I10" i="2"/>
  <c r="I8" i="2"/>
  <c r="Q15" i="2"/>
  <c r="Q16" i="2"/>
  <c r="Q11" i="2"/>
  <c r="Q10" i="2"/>
  <c r="Q18" i="2"/>
  <c r="Q14" i="2"/>
  <c r="Q9" i="2"/>
  <c r="Q8" i="2"/>
  <c r="Q19" i="2"/>
  <c r="D20" i="1"/>
  <c r="F20" i="1" s="1"/>
  <c r="N20" i="1" s="1"/>
  <c r="D19" i="1"/>
  <c r="F19" i="1" s="1"/>
  <c r="N19" i="1" s="1"/>
  <c r="D18" i="1"/>
  <c r="F18" i="1" s="1"/>
  <c r="N18" i="1" s="1"/>
  <c r="D17" i="1"/>
  <c r="F17" i="1" s="1"/>
  <c r="N17" i="1" s="1"/>
  <c r="D10" i="1"/>
  <c r="F10" i="1" s="1"/>
  <c r="N10" i="1" s="1"/>
  <c r="D9" i="1"/>
  <c r="F9" i="1" s="1"/>
  <c r="N9" i="1" s="1"/>
  <c r="D8" i="1"/>
  <c r="F8" i="1" s="1"/>
  <c r="N8" i="1" s="1"/>
  <c r="O8" i="1" s="1"/>
  <c r="D7" i="1"/>
  <c r="F7" i="1" s="1"/>
  <c r="N7" i="1" s="1"/>
  <c r="Q17" i="2" l="1"/>
  <c r="G19" i="1"/>
  <c r="G20" i="1"/>
  <c r="G7" i="1"/>
  <c r="O7" i="1"/>
  <c r="G8" i="1"/>
  <c r="G9" i="1"/>
  <c r="G10" i="1"/>
  <c r="O10" i="1"/>
  <c r="G17" i="1"/>
  <c r="O18" i="1"/>
  <c r="G18" i="1"/>
  <c r="O9" i="1" l="1"/>
  <c r="O19" i="1"/>
  <c r="O20" i="1"/>
  <c r="O17" i="1"/>
</calcChain>
</file>

<file path=xl/sharedStrings.xml><?xml version="1.0" encoding="utf-8"?>
<sst xmlns="http://schemas.openxmlformats.org/spreadsheetml/2006/main" count="138" uniqueCount="72">
  <si>
    <t>Power and Energy Systems Engineering</t>
  </si>
  <si>
    <t>SL. No.</t>
  </si>
  <si>
    <t>Registration no.</t>
  </si>
  <si>
    <t>TGP</t>
  </si>
  <si>
    <t>Credit</t>
  </si>
  <si>
    <t xml:space="preserve"> </t>
  </si>
  <si>
    <t>1st Tabulator</t>
  </si>
  <si>
    <t>2nd Tabulator</t>
  </si>
  <si>
    <t>Control &amp; Industrial Automation.</t>
  </si>
  <si>
    <t>NATIONAL INSTITUTE OF TECHNOLOGY SILCHAR</t>
  </si>
  <si>
    <t>TCP</t>
  </si>
  <si>
    <t>CPI Below 6.00</t>
  </si>
  <si>
    <t>CPI</t>
  </si>
  <si>
    <t>Asstt. Registrar,Acad</t>
  </si>
  <si>
    <t>Registrar</t>
  </si>
  <si>
    <t>,</t>
  </si>
  <si>
    <t>Regn</t>
  </si>
  <si>
    <t>A</t>
  </si>
  <si>
    <t>SPI</t>
  </si>
  <si>
    <t xml:space="preserve">Name </t>
  </si>
  <si>
    <t>16-23-204</t>
  </si>
  <si>
    <t>16-23-201</t>
  </si>
  <si>
    <t>16-23-202</t>
  </si>
  <si>
    <t>16-23-203</t>
  </si>
  <si>
    <t>16-23-206</t>
  </si>
  <si>
    <t>16-23-207</t>
  </si>
  <si>
    <t>16-23-208</t>
  </si>
  <si>
    <t>16-23-209</t>
  </si>
  <si>
    <t>16-23-210</t>
  </si>
  <si>
    <t>16-23-211</t>
  </si>
  <si>
    <t>16-23-212</t>
  </si>
  <si>
    <t>16-23-214</t>
  </si>
  <si>
    <t>16-23-102</t>
  </si>
  <si>
    <t>16-23-103</t>
  </si>
  <si>
    <t>16-23-104</t>
  </si>
  <si>
    <t>16-23-106</t>
  </si>
  <si>
    <t>16-23-107</t>
  </si>
  <si>
    <t>16-23-108</t>
  </si>
  <si>
    <t>16-23-109</t>
  </si>
  <si>
    <t>16-23-110</t>
  </si>
  <si>
    <t>16-23-111</t>
  </si>
  <si>
    <t>16-23-112</t>
  </si>
  <si>
    <t>16-23-113</t>
  </si>
  <si>
    <t>16-23-114</t>
  </si>
  <si>
    <t>16-23-115</t>
  </si>
  <si>
    <t>16-23-116</t>
  </si>
  <si>
    <t>Dean, Academic</t>
  </si>
  <si>
    <t xml:space="preserve">                                  Dean, Academic</t>
  </si>
  <si>
    <t>1st  Tabulator                            2nd Tabulator</t>
  </si>
  <si>
    <t xml:space="preserve">   Asstt. Registrar,Acad</t>
  </si>
  <si>
    <t>1ST SEM</t>
  </si>
  <si>
    <t>2ND SEM</t>
  </si>
  <si>
    <t>4TH SEM</t>
  </si>
  <si>
    <t>EEC-603</t>
  </si>
  <si>
    <t>EEC-604</t>
  </si>
  <si>
    <t>32+32+12+24=100</t>
  </si>
  <si>
    <r>
      <rPr>
        <b/>
        <sz val="18"/>
        <rFont val="Arial"/>
        <family val="2"/>
      </rPr>
      <t>SPI</t>
    </r>
    <r>
      <rPr>
        <b/>
        <sz val="16"/>
        <rFont val="Arial"/>
        <family val="2"/>
      </rPr>
      <t xml:space="preserve">  4TH</t>
    </r>
  </si>
  <si>
    <t>3RD SEM</t>
  </si>
  <si>
    <t>SEMINAR-II</t>
  </si>
  <si>
    <t>Major Project- Part-II</t>
  </si>
  <si>
    <t>MAJOR PROJECT- PART-I1</t>
  </si>
  <si>
    <t>EE-602</t>
  </si>
  <si>
    <t>Registration No.</t>
  </si>
  <si>
    <t>34+34+10+22=100</t>
  </si>
  <si>
    <r>
      <rPr>
        <b/>
        <sz val="22"/>
        <rFont val="Arial"/>
        <family val="2"/>
      </rPr>
      <t xml:space="preserve">SPI </t>
    </r>
    <r>
      <rPr>
        <b/>
        <sz val="18"/>
        <rFont val="Arial"/>
        <family val="2"/>
      </rPr>
      <t xml:space="preserve">      4TH</t>
    </r>
  </si>
  <si>
    <t>AA</t>
  </si>
  <si>
    <t>BC</t>
  </si>
  <si>
    <t>BB</t>
  </si>
  <si>
    <t>AB</t>
  </si>
  <si>
    <t>Dean, Acad.</t>
  </si>
  <si>
    <t xml:space="preserve">      (PROVISIONL )  4TH SEM M. TECH  ELECTRICAL(CIA) TABULATION SHEET-MAY, 2018</t>
  </si>
  <si>
    <t xml:space="preserve">    (PROVISIONL ) 4TH SEM M. TECH  ELECTRICAL  TABULATION SHEET-MAY,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</si>
</sst>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sz val="10"/>
      <color rgb="FFC00000"/>
      <name val="Arial"/>
      <family val="2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Verdana"/>
      <family val="2"/>
    </font>
    <font>
      <sz val="18"/>
      <name val="Arial"/>
      <family val="2"/>
    </font>
    <font>
      <b/>
      <sz val="20"/>
      <name val="Times New Roman"/>
      <family val="1"/>
    </font>
    <font>
      <b/>
      <sz val="16"/>
      <name val="Arial"/>
      <family val="2"/>
    </font>
    <font>
      <sz val="24"/>
      <name val="Times New Roman"/>
      <family val="1"/>
    </font>
    <font>
      <b/>
      <sz val="24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sz val="24"/>
      <name val="Verdana"/>
      <family val="2"/>
    </font>
    <font>
      <b/>
      <sz val="20"/>
      <name val="Rockwell Extra Bold"/>
      <family val="1"/>
    </font>
    <font>
      <b/>
      <sz val="18"/>
      <name val="Stencil"/>
      <family val="5"/>
    </font>
    <font>
      <b/>
      <sz val="20"/>
      <name val="Arial"/>
      <family val="2"/>
    </font>
    <font>
      <sz val="20"/>
      <name val="Arial"/>
      <family val="2"/>
    </font>
    <font>
      <b/>
      <sz val="18"/>
      <name val="Showcard Gothic"/>
      <family val="5"/>
    </font>
    <font>
      <b/>
      <sz val="22"/>
      <name val="Times New Roman"/>
      <family val="1"/>
    </font>
    <font>
      <b/>
      <sz val="10"/>
      <name val="Times New Roman"/>
      <family val="1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1" applyFont="1"/>
    <xf numFmtId="0" fontId="8" fillId="0" borderId="0" xfId="1" applyFont="1" applyAlignment="1">
      <alignment horizontal="center"/>
    </xf>
    <xf numFmtId="0" fontId="12" fillId="0" borderId="0" xfId="0" applyFont="1" applyAlignment="1"/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left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22" fillId="0" borderId="0" xfId="1" applyFont="1" applyAlignment="1">
      <alignment wrapText="1"/>
    </xf>
    <xf numFmtId="0" fontId="23" fillId="0" borderId="0" xfId="0" applyFont="1" applyAlignment="1">
      <alignment wrapText="1"/>
    </xf>
    <xf numFmtId="0" fontId="3" fillId="0" borderId="0" xfId="0" applyFont="1" applyAlignment="1"/>
    <xf numFmtId="164" fontId="25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7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21" fillId="0" borderId="2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1" applyFont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0" applyFont="1" applyAlignme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8"/>
  <sheetViews>
    <sheetView view="pageBreakPreview" zoomScale="68" zoomScaleNormal="75" zoomScaleSheetLayoutView="6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O2"/>
    </sheetView>
  </sheetViews>
  <sheetFormatPr defaultColWidth="9.140625" defaultRowHeight="12.75" x14ac:dyDescent="0.2"/>
  <cols>
    <col min="1" max="1" width="8.140625" style="1" customWidth="1"/>
    <col min="2" max="2" width="27.5703125" style="1" customWidth="1"/>
    <col min="3" max="3" width="20.5703125" style="1" customWidth="1"/>
    <col min="4" max="4" width="25.85546875" style="1" customWidth="1"/>
    <col min="5" max="5" width="15.5703125" style="1" customWidth="1"/>
    <col min="6" max="6" width="17.7109375" style="1" customWidth="1"/>
    <col min="7" max="7" width="19" style="1" customWidth="1"/>
    <col min="8" max="8" width="18.140625" style="1" customWidth="1"/>
    <col min="9" max="11" width="18.7109375" style="1" customWidth="1"/>
    <col min="12" max="12" width="16.7109375" style="1" customWidth="1"/>
    <col min="13" max="13" width="16.28515625" style="1" customWidth="1"/>
    <col min="14" max="14" width="21.42578125" style="1" customWidth="1"/>
    <col min="15" max="15" width="15" style="1" customWidth="1"/>
    <col min="16" max="16384" width="9.140625" style="1"/>
  </cols>
  <sheetData>
    <row r="1" spans="1:16" ht="41.25" customHeight="1" x14ac:dyDescent="0.2">
      <c r="A1" s="56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30.75" customHeight="1" x14ac:dyDescent="0.2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6" ht="42" customHeight="1" x14ac:dyDescent="0.2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6" ht="30" customHeight="1" x14ac:dyDescent="0.2">
      <c r="A4" s="64" t="s">
        <v>1</v>
      </c>
      <c r="B4" s="53" t="s">
        <v>62</v>
      </c>
      <c r="C4" s="65" t="s">
        <v>61</v>
      </c>
      <c r="D4" s="65"/>
      <c r="E4" s="53" t="s">
        <v>10</v>
      </c>
      <c r="F4" s="64" t="s">
        <v>3</v>
      </c>
      <c r="G4" s="64" t="s">
        <v>64</v>
      </c>
      <c r="H4" s="51" t="s">
        <v>50</v>
      </c>
      <c r="I4" s="52"/>
      <c r="J4" s="51" t="s">
        <v>51</v>
      </c>
      <c r="K4" s="52"/>
      <c r="L4" s="63" t="s">
        <v>57</v>
      </c>
      <c r="M4" s="63"/>
      <c r="N4" s="9" t="s">
        <v>52</v>
      </c>
      <c r="O4" s="63" t="s">
        <v>11</v>
      </c>
    </row>
    <row r="5" spans="1:16" ht="51" customHeight="1" x14ac:dyDescent="0.2">
      <c r="A5" s="64"/>
      <c r="B5" s="64"/>
      <c r="C5" s="53" t="s">
        <v>60</v>
      </c>
      <c r="D5" s="53"/>
      <c r="E5" s="53"/>
      <c r="F5" s="64"/>
      <c r="G5" s="64"/>
      <c r="H5" s="66" t="s">
        <v>10</v>
      </c>
      <c r="I5" s="66" t="s">
        <v>3</v>
      </c>
      <c r="J5" s="53" t="s">
        <v>10</v>
      </c>
      <c r="K5" s="53" t="s">
        <v>3</v>
      </c>
      <c r="L5" s="53" t="s">
        <v>10</v>
      </c>
      <c r="M5" s="53" t="s">
        <v>3</v>
      </c>
      <c r="N5" s="46" t="s">
        <v>12</v>
      </c>
      <c r="O5" s="63"/>
    </row>
    <row r="6" spans="1:16" ht="21" customHeight="1" x14ac:dyDescent="0.2">
      <c r="A6" s="64"/>
      <c r="B6" s="64"/>
      <c r="C6" s="10" t="s">
        <v>4</v>
      </c>
      <c r="D6" s="10">
        <v>22</v>
      </c>
      <c r="E6" s="53"/>
      <c r="F6" s="64"/>
      <c r="G6" s="64"/>
      <c r="H6" s="67"/>
      <c r="I6" s="67"/>
      <c r="J6" s="53"/>
      <c r="K6" s="53"/>
      <c r="L6" s="53"/>
      <c r="M6" s="53"/>
      <c r="N6" s="44" t="s">
        <v>63</v>
      </c>
      <c r="O6" s="63"/>
    </row>
    <row r="7" spans="1:16" ht="37.5" customHeight="1" x14ac:dyDescent="0.2">
      <c r="A7" s="25">
        <v>1</v>
      </c>
      <c r="B7" s="34" t="s">
        <v>32</v>
      </c>
      <c r="C7" s="25" t="s">
        <v>65</v>
      </c>
      <c r="D7" s="25">
        <f t="shared" ref="D7:D20" si="0">IF(C7="AA",10, IF(C7="AB",9, IF(C7="BB",8, IF(C7="BC",7,IF(C7="CC",6, IF(C7="CD",5, IF(C7="DD",4,IF(C7="F",0))))))))</f>
        <v>10</v>
      </c>
      <c r="E7" s="26">
        <v>22</v>
      </c>
      <c r="F7" s="26">
        <f t="shared" ref="F7:F20" si="1">(D7*22)</f>
        <v>220</v>
      </c>
      <c r="G7" s="40">
        <f t="shared" ref="G7:G20" si="2">F7/E7</f>
        <v>10</v>
      </c>
      <c r="H7" s="25">
        <v>34</v>
      </c>
      <c r="I7" s="25">
        <v>222</v>
      </c>
      <c r="J7" s="26">
        <v>34</v>
      </c>
      <c r="K7" s="26">
        <v>272</v>
      </c>
      <c r="L7" s="26">
        <v>10</v>
      </c>
      <c r="M7" s="26">
        <v>100</v>
      </c>
      <c r="N7" s="27">
        <f t="shared" ref="N7:N20" si="3">(F7+M7+I7+K7)/(E7+L7+H7+J7)</f>
        <v>8.14</v>
      </c>
      <c r="O7" s="11" t="str">
        <f t="shared" ref="O7:O20" si="4">IF(N7&lt;6,"***", IF(N7&gt;=6,"-"))</f>
        <v>-</v>
      </c>
      <c r="P7" s="1" t="s">
        <v>5</v>
      </c>
    </row>
    <row r="8" spans="1:16" ht="38.25" customHeight="1" x14ac:dyDescent="0.2">
      <c r="A8" s="25">
        <v>2</v>
      </c>
      <c r="B8" s="34" t="s">
        <v>33</v>
      </c>
      <c r="C8" s="25" t="s">
        <v>68</v>
      </c>
      <c r="D8" s="25">
        <f t="shared" si="0"/>
        <v>9</v>
      </c>
      <c r="E8" s="26">
        <v>22</v>
      </c>
      <c r="F8" s="26">
        <f t="shared" si="1"/>
        <v>198</v>
      </c>
      <c r="G8" s="40">
        <f t="shared" si="2"/>
        <v>9</v>
      </c>
      <c r="H8" s="25">
        <v>34</v>
      </c>
      <c r="I8" s="25">
        <v>190</v>
      </c>
      <c r="J8" s="26">
        <v>34</v>
      </c>
      <c r="K8" s="26">
        <v>228</v>
      </c>
      <c r="L8" s="26">
        <v>10</v>
      </c>
      <c r="M8" s="26">
        <v>90</v>
      </c>
      <c r="N8" s="27">
        <f t="shared" si="3"/>
        <v>7.06</v>
      </c>
      <c r="O8" s="11" t="str">
        <f t="shared" si="4"/>
        <v>-</v>
      </c>
    </row>
    <row r="9" spans="1:16" ht="38.25" customHeight="1" x14ac:dyDescent="0.2">
      <c r="A9" s="25">
        <v>3</v>
      </c>
      <c r="B9" s="34" t="s">
        <v>34</v>
      </c>
      <c r="C9" s="25" t="s">
        <v>68</v>
      </c>
      <c r="D9" s="25">
        <f t="shared" si="0"/>
        <v>9</v>
      </c>
      <c r="E9" s="26">
        <v>22</v>
      </c>
      <c r="F9" s="26">
        <f t="shared" si="1"/>
        <v>198</v>
      </c>
      <c r="G9" s="40">
        <f t="shared" si="2"/>
        <v>9</v>
      </c>
      <c r="H9" s="25">
        <v>34</v>
      </c>
      <c r="I9" s="25">
        <v>178</v>
      </c>
      <c r="J9" s="26">
        <v>34</v>
      </c>
      <c r="K9" s="26">
        <v>230</v>
      </c>
      <c r="L9" s="26">
        <v>10</v>
      </c>
      <c r="M9" s="26">
        <v>80</v>
      </c>
      <c r="N9" s="27">
        <f t="shared" si="3"/>
        <v>6.86</v>
      </c>
      <c r="O9" s="11" t="str">
        <f t="shared" si="4"/>
        <v>-</v>
      </c>
    </row>
    <row r="10" spans="1:16" ht="39" customHeight="1" x14ac:dyDescent="0.2">
      <c r="A10" s="25">
        <v>4</v>
      </c>
      <c r="B10" s="34" t="s">
        <v>35</v>
      </c>
      <c r="C10" s="25" t="s">
        <v>65</v>
      </c>
      <c r="D10" s="25">
        <f t="shared" si="0"/>
        <v>10</v>
      </c>
      <c r="E10" s="26">
        <v>22</v>
      </c>
      <c r="F10" s="26">
        <f t="shared" si="1"/>
        <v>220</v>
      </c>
      <c r="G10" s="40">
        <f t="shared" si="2"/>
        <v>10</v>
      </c>
      <c r="H10" s="25">
        <v>34</v>
      </c>
      <c r="I10" s="25">
        <v>224</v>
      </c>
      <c r="J10" s="26">
        <v>34</v>
      </c>
      <c r="K10" s="26">
        <v>276</v>
      </c>
      <c r="L10" s="26">
        <v>10</v>
      </c>
      <c r="M10" s="26">
        <v>90</v>
      </c>
      <c r="N10" s="27">
        <f t="shared" si="3"/>
        <v>8.1</v>
      </c>
      <c r="O10" s="11" t="str">
        <f t="shared" si="4"/>
        <v>-</v>
      </c>
    </row>
    <row r="11" spans="1:16" ht="44.25" customHeight="1" x14ac:dyDescent="0.2">
      <c r="A11" s="25">
        <v>5</v>
      </c>
      <c r="B11" s="34" t="s">
        <v>36</v>
      </c>
      <c r="C11" s="25" t="s">
        <v>68</v>
      </c>
      <c r="D11" s="25">
        <f t="shared" ref="D11:D16" si="5">IF(C11="AA",10, IF(C11="AB",9, IF(C11="BB",8, IF(C11="BC",7,IF(C11="CC",6, IF(C11="CD",5, IF(C11="DD",4,IF(C11="F",0))))))))</f>
        <v>9</v>
      </c>
      <c r="E11" s="26">
        <v>22</v>
      </c>
      <c r="F11" s="26">
        <f t="shared" si="1"/>
        <v>198</v>
      </c>
      <c r="G11" s="40">
        <f t="shared" si="2"/>
        <v>9</v>
      </c>
      <c r="H11" s="25">
        <v>34</v>
      </c>
      <c r="I11" s="25">
        <v>178</v>
      </c>
      <c r="J11" s="26">
        <v>34</v>
      </c>
      <c r="K11" s="26">
        <v>254</v>
      </c>
      <c r="L11" s="26">
        <v>10</v>
      </c>
      <c r="M11" s="26">
        <v>90</v>
      </c>
      <c r="N11" s="27">
        <f t="shared" si="3"/>
        <v>7.2</v>
      </c>
      <c r="O11" s="11" t="str">
        <f t="shared" si="4"/>
        <v>-</v>
      </c>
    </row>
    <row r="12" spans="1:16" ht="40.5" customHeight="1" x14ac:dyDescent="0.2">
      <c r="A12" s="25">
        <v>6</v>
      </c>
      <c r="B12" s="34" t="s">
        <v>37</v>
      </c>
      <c r="C12" s="25" t="s">
        <v>65</v>
      </c>
      <c r="D12" s="25">
        <f t="shared" si="5"/>
        <v>10</v>
      </c>
      <c r="E12" s="26">
        <v>22</v>
      </c>
      <c r="F12" s="26">
        <f t="shared" si="1"/>
        <v>220</v>
      </c>
      <c r="G12" s="40">
        <f t="shared" si="2"/>
        <v>10</v>
      </c>
      <c r="H12" s="25">
        <v>34</v>
      </c>
      <c r="I12" s="25">
        <v>240</v>
      </c>
      <c r="J12" s="26">
        <v>34</v>
      </c>
      <c r="K12" s="26">
        <v>280</v>
      </c>
      <c r="L12" s="26">
        <v>10</v>
      </c>
      <c r="M12" s="26">
        <v>100</v>
      </c>
      <c r="N12" s="27">
        <f t="shared" si="3"/>
        <v>8.4</v>
      </c>
      <c r="O12" s="11" t="str">
        <f t="shared" si="4"/>
        <v>-</v>
      </c>
    </row>
    <row r="13" spans="1:16" ht="39.75" customHeight="1" x14ac:dyDescent="0.2">
      <c r="A13" s="25">
        <v>7</v>
      </c>
      <c r="B13" s="34" t="s">
        <v>38</v>
      </c>
      <c r="C13" s="25" t="s">
        <v>65</v>
      </c>
      <c r="D13" s="25">
        <f t="shared" si="5"/>
        <v>10</v>
      </c>
      <c r="E13" s="26">
        <v>22</v>
      </c>
      <c r="F13" s="26">
        <f t="shared" si="1"/>
        <v>220</v>
      </c>
      <c r="G13" s="40">
        <f t="shared" si="2"/>
        <v>10</v>
      </c>
      <c r="H13" s="25">
        <v>34</v>
      </c>
      <c r="I13" s="25">
        <v>208</v>
      </c>
      <c r="J13" s="26">
        <v>34</v>
      </c>
      <c r="K13" s="26">
        <v>246</v>
      </c>
      <c r="L13" s="26">
        <v>10</v>
      </c>
      <c r="M13" s="26">
        <v>100</v>
      </c>
      <c r="N13" s="27">
        <f t="shared" si="3"/>
        <v>7.74</v>
      </c>
      <c r="O13" s="11" t="str">
        <f t="shared" si="4"/>
        <v>-</v>
      </c>
    </row>
    <row r="14" spans="1:16" ht="38.25" customHeight="1" x14ac:dyDescent="0.2">
      <c r="A14" s="25">
        <v>8</v>
      </c>
      <c r="B14" s="34" t="s">
        <v>39</v>
      </c>
      <c r="C14" s="25" t="s">
        <v>65</v>
      </c>
      <c r="D14" s="25">
        <f t="shared" si="5"/>
        <v>10</v>
      </c>
      <c r="E14" s="26">
        <v>22</v>
      </c>
      <c r="F14" s="26">
        <f t="shared" si="1"/>
        <v>220</v>
      </c>
      <c r="G14" s="40">
        <f t="shared" si="2"/>
        <v>10</v>
      </c>
      <c r="H14" s="25">
        <v>34</v>
      </c>
      <c r="I14" s="25">
        <v>268</v>
      </c>
      <c r="J14" s="26">
        <v>34</v>
      </c>
      <c r="K14" s="26">
        <v>322</v>
      </c>
      <c r="L14" s="26">
        <v>10</v>
      </c>
      <c r="M14" s="26">
        <v>100</v>
      </c>
      <c r="N14" s="27">
        <f t="shared" si="3"/>
        <v>9.1</v>
      </c>
      <c r="O14" s="11" t="str">
        <f t="shared" si="4"/>
        <v>-</v>
      </c>
    </row>
    <row r="15" spans="1:16" ht="42" customHeight="1" x14ac:dyDescent="0.2">
      <c r="A15" s="25">
        <v>9</v>
      </c>
      <c r="B15" s="34" t="s">
        <v>40</v>
      </c>
      <c r="C15" s="25" t="s">
        <v>65</v>
      </c>
      <c r="D15" s="25">
        <f t="shared" si="5"/>
        <v>10</v>
      </c>
      <c r="E15" s="26">
        <v>22</v>
      </c>
      <c r="F15" s="26">
        <f t="shared" si="1"/>
        <v>220</v>
      </c>
      <c r="G15" s="40">
        <f t="shared" si="2"/>
        <v>10</v>
      </c>
      <c r="H15" s="25">
        <v>34</v>
      </c>
      <c r="I15" s="25">
        <v>162</v>
      </c>
      <c r="J15" s="26">
        <v>34</v>
      </c>
      <c r="K15" s="26">
        <v>246</v>
      </c>
      <c r="L15" s="26">
        <v>10</v>
      </c>
      <c r="M15" s="26">
        <v>90</v>
      </c>
      <c r="N15" s="27">
        <f t="shared" si="3"/>
        <v>7.18</v>
      </c>
      <c r="O15" s="11" t="str">
        <f t="shared" si="4"/>
        <v>-</v>
      </c>
    </row>
    <row r="16" spans="1:16" ht="41.25" customHeight="1" x14ac:dyDescent="0.2">
      <c r="A16" s="25">
        <v>10</v>
      </c>
      <c r="B16" s="34" t="s">
        <v>41</v>
      </c>
      <c r="C16" s="25" t="s">
        <v>65</v>
      </c>
      <c r="D16" s="25">
        <f t="shared" si="5"/>
        <v>10</v>
      </c>
      <c r="E16" s="26">
        <v>22</v>
      </c>
      <c r="F16" s="26">
        <f t="shared" si="1"/>
        <v>220</v>
      </c>
      <c r="G16" s="40">
        <f t="shared" si="2"/>
        <v>10</v>
      </c>
      <c r="H16" s="25">
        <v>34</v>
      </c>
      <c r="I16" s="25">
        <v>304</v>
      </c>
      <c r="J16" s="26">
        <v>34</v>
      </c>
      <c r="K16" s="26">
        <v>322</v>
      </c>
      <c r="L16" s="26">
        <v>10</v>
      </c>
      <c r="M16" s="26">
        <v>100</v>
      </c>
      <c r="N16" s="27">
        <f t="shared" si="3"/>
        <v>9.4600000000000009</v>
      </c>
      <c r="O16" s="11" t="str">
        <f t="shared" si="4"/>
        <v>-</v>
      </c>
    </row>
    <row r="17" spans="1:15" ht="39.75" customHeight="1" x14ac:dyDescent="0.2">
      <c r="A17" s="25">
        <v>11</v>
      </c>
      <c r="B17" s="34" t="s">
        <v>42</v>
      </c>
      <c r="C17" s="25" t="s">
        <v>68</v>
      </c>
      <c r="D17" s="25">
        <f t="shared" si="0"/>
        <v>9</v>
      </c>
      <c r="E17" s="26">
        <v>22</v>
      </c>
      <c r="F17" s="26">
        <f t="shared" si="1"/>
        <v>198</v>
      </c>
      <c r="G17" s="40">
        <f t="shared" si="2"/>
        <v>9</v>
      </c>
      <c r="H17" s="25">
        <v>34</v>
      </c>
      <c r="I17" s="25">
        <v>188</v>
      </c>
      <c r="J17" s="26">
        <v>34</v>
      </c>
      <c r="K17" s="26">
        <v>234</v>
      </c>
      <c r="L17" s="26">
        <v>10</v>
      </c>
      <c r="M17" s="26">
        <v>90</v>
      </c>
      <c r="N17" s="27">
        <f t="shared" si="3"/>
        <v>7.1</v>
      </c>
      <c r="O17" s="11" t="str">
        <f t="shared" si="4"/>
        <v>-</v>
      </c>
    </row>
    <row r="18" spans="1:15" ht="41.25" customHeight="1" x14ac:dyDescent="0.2">
      <c r="A18" s="25">
        <v>12</v>
      </c>
      <c r="B18" s="34" t="s">
        <v>43</v>
      </c>
      <c r="C18" s="25" t="s">
        <v>65</v>
      </c>
      <c r="D18" s="25">
        <f t="shared" si="0"/>
        <v>10</v>
      </c>
      <c r="E18" s="26">
        <v>22</v>
      </c>
      <c r="F18" s="26">
        <f t="shared" si="1"/>
        <v>220</v>
      </c>
      <c r="G18" s="40">
        <f t="shared" si="2"/>
        <v>10</v>
      </c>
      <c r="H18" s="25">
        <v>34</v>
      </c>
      <c r="I18" s="25">
        <v>306</v>
      </c>
      <c r="J18" s="26">
        <v>34</v>
      </c>
      <c r="K18" s="26">
        <v>334</v>
      </c>
      <c r="L18" s="26">
        <v>10</v>
      </c>
      <c r="M18" s="26">
        <v>90</v>
      </c>
      <c r="N18" s="27">
        <f t="shared" si="3"/>
        <v>9.5</v>
      </c>
      <c r="O18" s="11" t="str">
        <f t="shared" si="4"/>
        <v>-</v>
      </c>
    </row>
    <row r="19" spans="1:15" ht="45" customHeight="1" x14ac:dyDescent="0.2">
      <c r="A19" s="25">
        <v>13</v>
      </c>
      <c r="B19" s="34" t="s">
        <v>44</v>
      </c>
      <c r="C19" s="25" t="s">
        <v>65</v>
      </c>
      <c r="D19" s="25">
        <f t="shared" si="0"/>
        <v>10</v>
      </c>
      <c r="E19" s="26">
        <v>22</v>
      </c>
      <c r="F19" s="26">
        <f t="shared" si="1"/>
        <v>220</v>
      </c>
      <c r="G19" s="40">
        <f t="shared" si="2"/>
        <v>10</v>
      </c>
      <c r="H19" s="25">
        <v>34</v>
      </c>
      <c r="I19" s="25">
        <v>250</v>
      </c>
      <c r="J19" s="26">
        <v>34</v>
      </c>
      <c r="K19" s="35">
        <v>320</v>
      </c>
      <c r="L19" s="26">
        <v>10</v>
      </c>
      <c r="M19" s="35">
        <v>100</v>
      </c>
      <c r="N19" s="27">
        <f t="shared" si="3"/>
        <v>8.9</v>
      </c>
      <c r="O19" s="11" t="str">
        <f t="shared" si="4"/>
        <v>-</v>
      </c>
    </row>
    <row r="20" spans="1:15" s="7" customFormat="1" ht="43.5" customHeight="1" x14ac:dyDescent="0.2">
      <c r="A20" s="25">
        <v>14</v>
      </c>
      <c r="B20" s="34" t="s">
        <v>45</v>
      </c>
      <c r="C20" s="35" t="s">
        <v>65</v>
      </c>
      <c r="D20" s="35">
        <f t="shared" si="0"/>
        <v>10</v>
      </c>
      <c r="E20" s="26">
        <v>22</v>
      </c>
      <c r="F20" s="26">
        <f t="shared" si="1"/>
        <v>220</v>
      </c>
      <c r="G20" s="40">
        <f t="shared" si="2"/>
        <v>10</v>
      </c>
      <c r="H20" s="25">
        <v>34</v>
      </c>
      <c r="I20" s="25">
        <v>232</v>
      </c>
      <c r="J20" s="26">
        <v>34</v>
      </c>
      <c r="K20" s="26">
        <v>288</v>
      </c>
      <c r="L20" s="26">
        <v>10</v>
      </c>
      <c r="M20" s="26">
        <v>100</v>
      </c>
      <c r="N20" s="27">
        <f t="shared" si="3"/>
        <v>8.4</v>
      </c>
      <c r="O20" s="12" t="str">
        <f t="shared" si="4"/>
        <v>-</v>
      </c>
    </row>
    <row r="21" spans="1:15" s="2" customFormat="1" ht="23.25" x14ac:dyDescent="0.35">
      <c r="A21" s="13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7.45" customHeight="1" x14ac:dyDescent="0.35">
      <c r="A22" s="15"/>
      <c r="B22" s="62"/>
      <c r="C22" s="62"/>
      <c r="D22" s="62"/>
      <c r="E22" s="19"/>
      <c r="F22" s="19"/>
      <c r="G22" s="19"/>
      <c r="H22" s="19"/>
      <c r="I22" s="19"/>
      <c r="J22" s="19"/>
      <c r="K22" s="19"/>
      <c r="L22" s="15"/>
      <c r="M22" s="15"/>
      <c r="N22" s="15"/>
      <c r="O22" s="15"/>
    </row>
    <row r="23" spans="1:15" ht="23.25" x14ac:dyDescent="0.35">
      <c r="A23" s="15"/>
      <c r="B23" s="70"/>
      <c r="C23" s="70"/>
      <c r="D23" s="70"/>
      <c r="E23" s="70"/>
      <c r="F23" s="70"/>
      <c r="G23" s="70"/>
      <c r="H23" s="22"/>
      <c r="I23" s="22"/>
      <c r="J23" s="42"/>
      <c r="K23" s="42"/>
      <c r="L23" s="15"/>
      <c r="M23" s="15"/>
      <c r="N23" s="15"/>
      <c r="O23" s="15"/>
    </row>
    <row r="24" spans="1:15" ht="23.25" x14ac:dyDescent="0.35">
      <c r="A24" s="15"/>
      <c r="B24" s="71"/>
      <c r="C24" s="71"/>
      <c r="D24" s="71"/>
      <c r="E24" s="72"/>
      <c r="F24" s="72"/>
      <c r="G24" s="72"/>
      <c r="H24" s="23"/>
      <c r="I24" s="23"/>
      <c r="J24" s="43"/>
      <c r="K24" s="43"/>
      <c r="L24" s="15"/>
      <c r="M24" s="15"/>
      <c r="N24" s="15"/>
      <c r="O24" s="15"/>
    </row>
    <row r="25" spans="1:15" ht="23.25" x14ac:dyDescent="0.35">
      <c r="A25" s="15"/>
      <c r="B25" s="24" t="s">
        <v>6</v>
      </c>
      <c r="C25" s="16"/>
      <c r="D25" s="24" t="s">
        <v>7</v>
      </c>
      <c r="E25" s="15"/>
      <c r="F25" s="15"/>
      <c r="G25" s="73" t="s">
        <v>13</v>
      </c>
      <c r="H25" s="73"/>
      <c r="I25" s="15"/>
      <c r="J25" s="15"/>
      <c r="K25" s="15" t="s">
        <v>14</v>
      </c>
      <c r="L25" s="15"/>
      <c r="N25" s="54" t="s">
        <v>46</v>
      </c>
      <c r="O25" s="54"/>
    </row>
    <row r="26" spans="1:15" ht="23.25" x14ac:dyDescent="0.35">
      <c r="A26" s="15"/>
      <c r="B26" s="16"/>
      <c r="C26" s="16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23.25" x14ac:dyDescent="0.35">
      <c r="A27" s="15"/>
      <c r="B27" s="16"/>
      <c r="C27" s="16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8.75" customHeight="1" x14ac:dyDescent="0.35">
      <c r="A28" s="15"/>
      <c r="B28" s="68"/>
      <c r="C28" s="68"/>
      <c r="D28" s="17"/>
      <c r="E28" s="15"/>
      <c r="F28" s="15"/>
      <c r="G28" s="15"/>
      <c r="H28" s="15"/>
      <c r="I28" s="15"/>
      <c r="J28" s="15"/>
      <c r="K28" s="15"/>
      <c r="L28" s="55"/>
      <c r="M28" s="55"/>
      <c r="N28" s="55"/>
      <c r="O28" s="15"/>
    </row>
    <row r="29" spans="1:15" ht="18.75" customHeight="1" x14ac:dyDescent="0.35">
      <c r="A29" s="15"/>
      <c r="B29" s="68"/>
      <c r="C29" s="68"/>
      <c r="D29" s="68"/>
      <c r="E29" s="68"/>
      <c r="F29" s="68"/>
      <c r="G29" s="68"/>
      <c r="H29" s="15" t="s">
        <v>15</v>
      </c>
      <c r="I29" s="15"/>
      <c r="J29" s="15"/>
      <c r="K29" s="15"/>
      <c r="L29" s="15"/>
      <c r="M29" s="15" t="s">
        <v>5</v>
      </c>
      <c r="N29" s="15"/>
      <c r="O29" s="15"/>
    </row>
    <row r="30" spans="1:15" ht="23.25" x14ac:dyDescent="0.35">
      <c r="A30" s="15"/>
      <c r="B30" s="18"/>
      <c r="C30" s="17"/>
      <c r="D30" s="17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23.25" x14ac:dyDescent="0.35">
      <c r="A31" s="68"/>
      <c r="B31" s="69"/>
      <c r="C31" s="69"/>
      <c r="D31" s="69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23.25" x14ac:dyDescent="0.35">
      <c r="A32" s="15"/>
      <c r="B32" s="15"/>
      <c r="C32" s="15"/>
      <c r="D32" s="15"/>
      <c r="E32" s="15" t="s">
        <v>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23.25" x14ac:dyDescent="0.35">
      <c r="A33" s="15"/>
      <c r="B33" s="15"/>
      <c r="C33" s="15"/>
      <c r="D33" s="15"/>
      <c r="E33" s="15"/>
      <c r="F33" s="15"/>
      <c r="G33" s="15" t="s">
        <v>5</v>
      </c>
      <c r="H33" s="15"/>
      <c r="I33" s="15"/>
      <c r="J33" s="15"/>
      <c r="K33" s="15"/>
      <c r="L33" s="15"/>
      <c r="M33" s="15"/>
      <c r="N33" s="15"/>
      <c r="O33" s="15"/>
    </row>
    <row r="36" spans="1:15" x14ac:dyDescent="0.2">
      <c r="F36" s="1" t="s">
        <v>5</v>
      </c>
    </row>
    <row r="38" spans="1:15" x14ac:dyDescent="0.2">
      <c r="L38" s="1" t="s">
        <v>5</v>
      </c>
    </row>
  </sheetData>
  <mergeCells count="31">
    <mergeCell ref="I5:I6"/>
    <mergeCell ref="E4:E6"/>
    <mergeCell ref="A31:D31"/>
    <mergeCell ref="B28:C28"/>
    <mergeCell ref="B23:D23"/>
    <mergeCell ref="B24:D24"/>
    <mergeCell ref="E23:G23"/>
    <mergeCell ref="E24:G24"/>
    <mergeCell ref="G25:H25"/>
    <mergeCell ref="B29:G29"/>
    <mergeCell ref="A1:O1"/>
    <mergeCell ref="A2:O2"/>
    <mergeCell ref="A3:O3"/>
    <mergeCell ref="B22:D22"/>
    <mergeCell ref="L4:M4"/>
    <mergeCell ref="O4:O6"/>
    <mergeCell ref="L5:L6"/>
    <mergeCell ref="M5:M6"/>
    <mergeCell ref="A4:A6"/>
    <mergeCell ref="B4:B6"/>
    <mergeCell ref="C4:D4"/>
    <mergeCell ref="F4:F6"/>
    <mergeCell ref="G4:G6"/>
    <mergeCell ref="C5:D5"/>
    <mergeCell ref="H4:I4"/>
    <mergeCell ref="H5:H6"/>
    <mergeCell ref="J4:K4"/>
    <mergeCell ref="J5:J6"/>
    <mergeCell ref="K5:K6"/>
    <mergeCell ref="N25:O25"/>
    <mergeCell ref="L28:N28"/>
  </mergeCells>
  <printOptions horizontalCentered="1"/>
  <pageMargins left="0.35433070866141736" right="0.39370078740157483" top="0.31496062992125984" bottom="0.35433070866141736" header="0.39370078740157483" footer="0.31496062992125984"/>
  <pageSetup paperSize="5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5"/>
  <sheetViews>
    <sheetView tabSelected="1" view="pageBreakPreview" topLeftCell="A10" zoomScale="77" zoomScaleSheetLayoutView="77" workbookViewId="0">
      <selection activeCell="P18" sqref="P18"/>
    </sheetView>
  </sheetViews>
  <sheetFormatPr defaultColWidth="9.140625" defaultRowHeight="12.75" x14ac:dyDescent="0.2"/>
  <cols>
    <col min="1" max="1" width="9" style="4" customWidth="1"/>
    <col min="2" max="2" width="19.140625" style="4" customWidth="1"/>
    <col min="3" max="3" width="14.42578125" style="8" customWidth="1"/>
    <col min="4" max="4" width="12.42578125" style="8" customWidth="1"/>
    <col min="5" max="5" width="15.140625" style="4" customWidth="1"/>
    <col min="6" max="6" width="16.85546875" style="4" customWidth="1"/>
    <col min="7" max="7" width="10.7109375" style="4" customWidth="1"/>
    <col min="8" max="8" width="11.7109375" style="4" customWidth="1"/>
    <col min="9" max="9" width="13.28515625" style="4" customWidth="1"/>
    <col min="10" max="10" width="9.42578125" style="8" customWidth="1"/>
    <col min="11" max="13" width="13.42578125" style="8" customWidth="1"/>
    <col min="14" max="14" width="10.5703125" style="4" customWidth="1"/>
    <col min="15" max="15" width="11.7109375" style="6" customWidth="1"/>
    <col min="16" max="16" width="12.42578125" style="6" customWidth="1"/>
    <col min="17" max="17" width="11.28515625" style="4" customWidth="1"/>
    <col min="18" max="18" width="27.7109375" style="4" customWidth="1"/>
    <col min="19" max="16384" width="9.140625" style="4"/>
  </cols>
  <sheetData>
    <row r="1" spans="1:18" s="8" customFormat="1" x14ac:dyDescent="0.2">
      <c r="B1" s="8" t="s">
        <v>16</v>
      </c>
      <c r="E1" s="8" t="s">
        <v>17</v>
      </c>
      <c r="I1" s="8" t="s">
        <v>18</v>
      </c>
      <c r="O1" s="6"/>
      <c r="P1" s="6" t="s">
        <v>12</v>
      </c>
      <c r="R1" s="8" t="s">
        <v>19</v>
      </c>
    </row>
    <row r="2" spans="1:18" ht="37.5" customHeight="1" x14ac:dyDescent="0.2">
      <c r="A2" s="76" t="s">
        <v>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8" ht="28.5" customHeight="1" x14ac:dyDescent="0.2">
      <c r="A3" s="59" t="s">
        <v>70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30" customHeight="1" x14ac:dyDescent="0.2">
      <c r="A4" s="77" t="s">
        <v>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8" ht="40.5" customHeight="1" x14ac:dyDescent="0.2">
      <c r="A5" s="78" t="s">
        <v>1</v>
      </c>
      <c r="B5" s="82" t="s">
        <v>2</v>
      </c>
      <c r="C5" s="74" t="s">
        <v>53</v>
      </c>
      <c r="D5" s="75"/>
      <c r="E5" s="74" t="s">
        <v>54</v>
      </c>
      <c r="F5" s="75"/>
      <c r="G5" s="82" t="s">
        <v>10</v>
      </c>
      <c r="H5" s="78" t="s">
        <v>3</v>
      </c>
      <c r="I5" s="78" t="s">
        <v>56</v>
      </c>
      <c r="J5" s="80" t="s">
        <v>50</v>
      </c>
      <c r="K5" s="81"/>
      <c r="L5" s="80" t="s">
        <v>51</v>
      </c>
      <c r="M5" s="81"/>
      <c r="N5" s="92" t="s">
        <v>57</v>
      </c>
      <c r="O5" s="93"/>
      <c r="P5" s="20" t="s">
        <v>52</v>
      </c>
      <c r="Q5" s="89" t="s">
        <v>11</v>
      </c>
    </row>
    <row r="6" spans="1:18" ht="24.75" customHeight="1" x14ac:dyDescent="0.2">
      <c r="A6" s="88"/>
      <c r="B6" s="87"/>
      <c r="C6" s="74" t="s">
        <v>58</v>
      </c>
      <c r="D6" s="75"/>
      <c r="E6" s="74" t="s">
        <v>59</v>
      </c>
      <c r="F6" s="75"/>
      <c r="G6" s="87"/>
      <c r="H6" s="88"/>
      <c r="I6" s="88"/>
      <c r="J6" s="78" t="s">
        <v>10</v>
      </c>
      <c r="K6" s="78" t="s">
        <v>3</v>
      </c>
      <c r="L6" s="82" t="s">
        <v>10</v>
      </c>
      <c r="M6" s="78" t="s">
        <v>3</v>
      </c>
      <c r="N6" s="82" t="s">
        <v>10</v>
      </c>
      <c r="O6" s="78" t="s">
        <v>3</v>
      </c>
      <c r="P6" s="41" t="s">
        <v>12</v>
      </c>
      <c r="Q6" s="90"/>
    </row>
    <row r="7" spans="1:18" ht="25.5" customHeight="1" x14ac:dyDescent="0.2">
      <c r="A7" s="79"/>
      <c r="B7" s="83"/>
      <c r="C7" s="21" t="s">
        <v>4</v>
      </c>
      <c r="D7" s="21">
        <v>2</v>
      </c>
      <c r="E7" s="21" t="s">
        <v>4</v>
      </c>
      <c r="F7" s="21">
        <v>22</v>
      </c>
      <c r="G7" s="83"/>
      <c r="H7" s="79"/>
      <c r="I7" s="79"/>
      <c r="J7" s="79"/>
      <c r="K7" s="79"/>
      <c r="L7" s="83"/>
      <c r="M7" s="79"/>
      <c r="N7" s="83"/>
      <c r="O7" s="79"/>
      <c r="P7" s="45" t="s">
        <v>55</v>
      </c>
      <c r="Q7" s="91"/>
    </row>
    <row r="8" spans="1:18" s="8" customFormat="1" ht="30" customHeight="1" x14ac:dyDescent="0.2">
      <c r="A8" s="47">
        <v>1</v>
      </c>
      <c r="B8" s="50" t="s">
        <v>21</v>
      </c>
      <c r="C8" s="31" t="s">
        <v>65</v>
      </c>
      <c r="D8" s="31">
        <f t="shared" ref="D8" si="0">IF(C8="AA",10, IF(C8="AB",9, IF(C8="BB",8, IF(C8="BC",7,IF(C8="CC",6, IF(C8="CD",5, IF(C8="DD",4,IF(C8="F",0))))))))</f>
        <v>10</v>
      </c>
      <c r="E8" s="31" t="s">
        <v>65</v>
      </c>
      <c r="F8" s="31">
        <f t="shared" ref="F8:F15" si="1">IF(E8="AA",10, IF(E8="AB",9, IF(E8="BB",8, IF(E8="BC",7,IF(E8="CC",6, IF(E8="CD",5, IF(E8="DD",4,IF(E8="F",0))))))))</f>
        <v>10</v>
      </c>
      <c r="G8" s="31">
        <v>24</v>
      </c>
      <c r="H8" s="31">
        <f>(D8*2+F8*22)</f>
        <v>240</v>
      </c>
      <c r="I8" s="32">
        <f t="shared" ref="I8:I19" si="2">H8/G8</f>
        <v>10</v>
      </c>
      <c r="J8" s="30">
        <v>32</v>
      </c>
      <c r="K8" s="30">
        <v>210</v>
      </c>
      <c r="L8" s="31">
        <v>32</v>
      </c>
      <c r="M8" s="31">
        <v>224</v>
      </c>
      <c r="N8" s="31">
        <v>12</v>
      </c>
      <c r="O8" s="31">
        <v>90</v>
      </c>
      <c r="P8" s="33">
        <f>(H8+O8+K8+M8)/(G8+N8+J8+L8)</f>
        <v>7.64</v>
      </c>
      <c r="Q8" s="36" t="str">
        <f t="shared" ref="Q8:Q15" si="3">IF(P8&lt;6,"***", IF(P8&gt;=6,"-"))</f>
        <v>-</v>
      </c>
    </row>
    <row r="9" spans="1:18" s="8" customFormat="1" ht="27.75" customHeight="1" x14ac:dyDescent="0.2">
      <c r="A9" s="47">
        <v>2</v>
      </c>
      <c r="B9" s="50" t="s">
        <v>22</v>
      </c>
      <c r="C9" s="31" t="s">
        <v>66</v>
      </c>
      <c r="D9" s="31">
        <f t="shared" ref="D9:D19" si="4">IF(C9="AA",10, IF(C9="AB",9, IF(C9="BB",8, IF(C9="BC",7,IF(C9="CC",6, IF(C9="CD",5, IF(C9="DD",4,IF(C9="F",0))))))))</f>
        <v>7</v>
      </c>
      <c r="E9" s="31" t="s">
        <v>65</v>
      </c>
      <c r="F9" s="31">
        <f t="shared" si="1"/>
        <v>10</v>
      </c>
      <c r="G9" s="31">
        <v>24</v>
      </c>
      <c r="H9" s="31">
        <f t="shared" ref="H9:H19" si="5">(D9*2+F9*22)</f>
        <v>234</v>
      </c>
      <c r="I9" s="32">
        <f t="shared" si="2"/>
        <v>9.75</v>
      </c>
      <c r="J9" s="30">
        <v>32</v>
      </c>
      <c r="K9" s="30">
        <v>248</v>
      </c>
      <c r="L9" s="31">
        <v>32</v>
      </c>
      <c r="M9" s="31">
        <v>218</v>
      </c>
      <c r="N9" s="31">
        <v>12</v>
      </c>
      <c r="O9" s="31">
        <v>118</v>
      </c>
      <c r="P9" s="33">
        <f t="shared" ref="P9:P19" si="6">(H9+O9+K9+M9)/(G9+N9+J9+L9)</f>
        <v>8.18</v>
      </c>
      <c r="Q9" s="36" t="str">
        <f t="shared" si="3"/>
        <v>-</v>
      </c>
    </row>
    <row r="10" spans="1:18" s="8" customFormat="1" ht="27.75" customHeight="1" x14ac:dyDescent="0.2">
      <c r="A10" s="47">
        <v>3</v>
      </c>
      <c r="B10" s="50" t="s">
        <v>23</v>
      </c>
      <c r="C10" s="31" t="s">
        <v>65</v>
      </c>
      <c r="D10" s="31">
        <f t="shared" si="4"/>
        <v>10</v>
      </c>
      <c r="E10" s="31" t="s">
        <v>68</v>
      </c>
      <c r="F10" s="31">
        <f t="shared" si="1"/>
        <v>9</v>
      </c>
      <c r="G10" s="31">
        <v>24</v>
      </c>
      <c r="H10" s="31">
        <f t="shared" si="5"/>
        <v>218</v>
      </c>
      <c r="I10" s="32">
        <f t="shared" si="2"/>
        <v>9.0833333333333339</v>
      </c>
      <c r="J10" s="30">
        <v>32</v>
      </c>
      <c r="K10" s="30">
        <v>258</v>
      </c>
      <c r="L10" s="31">
        <v>32</v>
      </c>
      <c r="M10" s="31">
        <v>276</v>
      </c>
      <c r="N10" s="31">
        <v>12</v>
      </c>
      <c r="O10" s="31">
        <v>120</v>
      </c>
      <c r="P10" s="33">
        <f t="shared" si="6"/>
        <v>8.7200000000000006</v>
      </c>
      <c r="Q10" s="36" t="str">
        <f t="shared" si="3"/>
        <v>-</v>
      </c>
    </row>
    <row r="11" spans="1:18" s="8" customFormat="1" ht="27" customHeight="1" x14ac:dyDescent="0.2">
      <c r="A11" s="47">
        <v>4</v>
      </c>
      <c r="B11" s="50" t="s">
        <v>20</v>
      </c>
      <c r="C11" s="31" t="s">
        <v>67</v>
      </c>
      <c r="D11" s="31">
        <f t="shared" si="4"/>
        <v>8</v>
      </c>
      <c r="E11" s="31" t="s">
        <v>65</v>
      </c>
      <c r="F11" s="31">
        <f t="shared" si="1"/>
        <v>10</v>
      </c>
      <c r="G11" s="31">
        <v>24</v>
      </c>
      <c r="H11" s="31">
        <f t="shared" si="5"/>
        <v>236</v>
      </c>
      <c r="I11" s="32">
        <f t="shared" si="2"/>
        <v>9.8333333333333339</v>
      </c>
      <c r="J11" s="30">
        <v>32</v>
      </c>
      <c r="K11" s="30">
        <v>190</v>
      </c>
      <c r="L11" s="31">
        <v>32</v>
      </c>
      <c r="M11" s="31">
        <v>194</v>
      </c>
      <c r="N11" s="31">
        <v>12</v>
      </c>
      <c r="O11" s="31">
        <v>116</v>
      </c>
      <c r="P11" s="33">
        <f t="shared" si="6"/>
        <v>7.36</v>
      </c>
      <c r="Q11" s="36" t="str">
        <f t="shared" si="3"/>
        <v>-</v>
      </c>
    </row>
    <row r="12" spans="1:18" s="8" customFormat="1" ht="27.75" customHeight="1" x14ac:dyDescent="0.2">
      <c r="A12" s="47">
        <v>5</v>
      </c>
      <c r="B12" s="50" t="s">
        <v>24</v>
      </c>
      <c r="C12" s="31" t="s">
        <v>67</v>
      </c>
      <c r="D12" s="31">
        <f t="shared" si="4"/>
        <v>8</v>
      </c>
      <c r="E12" s="31" t="s">
        <v>65</v>
      </c>
      <c r="F12" s="31">
        <f t="shared" si="1"/>
        <v>10</v>
      </c>
      <c r="G12" s="31">
        <v>24</v>
      </c>
      <c r="H12" s="31">
        <f t="shared" si="5"/>
        <v>236</v>
      </c>
      <c r="I12" s="32">
        <f t="shared" si="2"/>
        <v>9.8333333333333339</v>
      </c>
      <c r="J12" s="30">
        <v>32</v>
      </c>
      <c r="K12" s="30">
        <v>204</v>
      </c>
      <c r="L12" s="31">
        <v>32</v>
      </c>
      <c r="M12" s="31">
        <v>248</v>
      </c>
      <c r="N12" s="31">
        <v>12</v>
      </c>
      <c r="O12" s="31">
        <v>106</v>
      </c>
      <c r="P12" s="33">
        <f t="shared" si="6"/>
        <v>7.94</v>
      </c>
      <c r="Q12" s="36" t="str">
        <f t="shared" si="3"/>
        <v>-</v>
      </c>
    </row>
    <row r="13" spans="1:18" s="8" customFormat="1" ht="28.5" customHeight="1" x14ac:dyDescent="0.2">
      <c r="A13" s="47">
        <v>6</v>
      </c>
      <c r="B13" s="50" t="s">
        <v>25</v>
      </c>
      <c r="C13" s="31" t="s">
        <v>67</v>
      </c>
      <c r="D13" s="31">
        <f t="shared" si="4"/>
        <v>8</v>
      </c>
      <c r="E13" s="31" t="s">
        <v>67</v>
      </c>
      <c r="F13" s="31">
        <f t="shared" si="1"/>
        <v>8</v>
      </c>
      <c r="G13" s="31">
        <v>24</v>
      </c>
      <c r="H13" s="31">
        <f t="shared" si="5"/>
        <v>192</v>
      </c>
      <c r="I13" s="32">
        <f t="shared" si="2"/>
        <v>8</v>
      </c>
      <c r="J13" s="30">
        <v>32</v>
      </c>
      <c r="K13" s="30">
        <v>196</v>
      </c>
      <c r="L13" s="31">
        <v>32</v>
      </c>
      <c r="M13" s="31">
        <v>200</v>
      </c>
      <c r="N13" s="31">
        <v>12</v>
      </c>
      <c r="O13" s="31">
        <v>96</v>
      </c>
      <c r="P13" s="33">
        <f t="shared" si="6"/>
        <v>6.84</v>
      </c>
      <c r="Q13" s="36" t="str">
        <f t="shared" si="3"/>
        <v>-</v>
      </c>
    </row>
    <row r="14" spans="1:18" s="8" customFormat="1" ht="28.5" customHeight="1" x14ac:dyDescent="0.2">
      <c r="A14" s="47">
        <v>7</v>
      </c>
      <c r="B14" s="50" t="s">
        <v>26</v>
      </c>
      <c r="C14" s="31" t="s">
        <v>65</v>
      </c>
      <c r="D14" s="31">
        <f t="shared" si="4"/>
        <v>10</v>
      </c>
      <c r="E14" s="31" t="s">
        <v>65</v>
      </c>
      <c r="F14" s="31">
        <f t="shared" si="1"/>
        <v>10</v>
      </c>
      <c r="G14" s="31">
        <v>24</v>
      </c>
      <c r="H14" s="31">
        <f t="shared" si="5"/>
        <v>240</v>
      </c>
      <c r="I14" s="32">
        <f t="shared" si="2"/>
        <v>10</v>
      </c>
      <c r="J14" s="30">
        <v>32</v>
      </c>
      <c r="K14" s="30">
        <v>270</v>
      </c>
      <c r="L14" s="31">
        <v>32</v>
      </c>
      <c r="M14" s="31">
        <v>278</v>
      </c>
      <c r="N14" s="31">
        <v>12</v>
      </c>
      <c r="O14" s="31">
        <v>120</v>
      </c>
      <c r="P14" s="33">
        <f t="shared" si="6"/>
        <v>9.08</v>
      </c>
      <c r="Q14" s="36" t="str">
        <f t="shared" si="3"/>
        <v>-</v>
      </c>
    </row>
    <row r="15" spans="1:18" s="8" customFormat="1" ht="30.75" customHeight="1" x14ac:dyDescent="0.2">
      <c r="A15" s="47">
        <v>8</v>
      </c>
      <c r="B15" s="50" t="s">
        <v>27</v>
      </c>
      <c r="C15" s="31" t="s">
        <v>65</v>
      </c>
      <c r="D15" s="31">
        <f t="shared" si="4"/>
        <v>10</v>
      </c>
      <c r="E15" s="31" t="s">
        <v>65</v>
      </c>
      <c r="F15" s="31">
        <f t="shared" si="1"/>
        <v>10</v>
      </c>
      <c r="G15" s="31">
        <v>24</v>
      </c>
      <c r="H15" s="31">
        <f t="shared" si="5"/>
        <v>240</v>
      </c>
      <c r="I15" s="32">
        <f t="shared" si="2"/>
        <v>10</v>
      </c>
      <c r="J15" s="30">
        <v>32</v>
      </c>
      <c r="K15" s="30">
        <v>270</v>
      </c>
      <c r="L15" s="31">
        <v>32</v>
      </c>
      <c r="M15" s="31">
        <v>236</v>
      </c>
      <c r="N15" s="31">
        <v>12</v>
      </c>
      <c r="O15" s="31">
        <v>120</v>
      </c>
      <c r="P15" s="33">
        <f t="shared" si="6"/>
        <v>8.66</v>
      </c>
      <c r="Q15" s="36" t="str">
        <f t="shared" si="3"/>
        <v>-</v>
      </c>
    </row>
    <row r="16" spans="1:18" ht="30.75" customHeight="1" x14ac:dyDescent="0.2">
      <c r="A16" s="48">
        <v>9</v>
      </c>
      <c r="B16" s="50" t="s">
        <v>28</v>
      </c>
      <c r="C16" s="31" t="s">
        <v>68</v>
      </c>
      <c r="D16" s="31">
        <f t="shared" si="4"/>
        <v>9</v>
      </c>
      <c r="E16" s="31" t="s">
        <v>65</v>
      </c>
      <c r="F16" s="31">
        <f t="shared" ref="F16:F18" si="7">IF(E16="AA",10, IF(E16="AB",9, IF(E16="BB",8, IF(E16="BC",7,IF(E16="CC",6, IF(E16="CD",5, IF(E16="DD",4,IF(E16="F",0))))))))</f>
        <v>10</v>
      </c>
      <c r="G16" s="31">
        <v>24</v>
      </c>
      <c r="H16" s="31">
        <f t="shared" si="5"/>
        <v>238</v>
      </c>
      <c r="I16" s="32">
        <f t="shared" si="2"/>
        <v>9.9166666666666661</v>
      </c>
      <c r="J16" s="30">
        <v>32</v>
      </c>
      <c r="K16" s="30">
        <v>268</v>
      </c>
      <c r="L16" s="31">
        <v>32</v>
      </c>
      <c r="M16" s="31">
        <v>244</v>
      </c>
      <c r="N16" s="31">
        <v>12</v>
      </c>
      <c r="O16" s="31">
        <v>108</v>
      </c>
      <c r="P16" s="33">
        <f t="shared" si="6"/>
        <v>8.58</v>
      </c>
      <c r="Q16" s="36" t="str">
        <f t="shared" ref="Q16:Q18" si="8">IF(P16&lt;6,"***", IF(P16&gt;=6,"-"))</f>
        <v>-</v>
      </c>
    </row>
    <row r="17" spans="1:17" ht="30" customHeight="1" x14ac:dyDescent="0.2">
      <c r="A17" s="49">
        <v>10</v>
      </c>
      <c r="B17" s="50" t="s">
        <v>29</v>
      </c>
      <c r="C17" s="31" t="s">
        <v>68</v>
      </c>
      <c r="D17" s="31">
        <f t="shared" si="4"/>
        <v>9</v>
      </c>
      <c r="E17" s="30" t="s">
        <v>65</v>
      </c>
      <c r="F17" s="30">
        <f t="shared" si="7"/>
        <v>10</v>
      </c>
      <c r="G17" s="31">
        <v>24</v>
      </c>
      <c r="H17" s="31">
        <f t="shared" si="5"/>
        <v>238</v>
      </c>
      <c r="I17" s="32">
        <f t="shared" si="2"/>
        <v>9.9166666666666661</v>
      </c>
      <c r="J17" s="30">
        <v>32</v>
      </c>
      <c r="K17" s="30">
        <v>260</v>
      </c>
      <c r="L17" s="31">
        <v>32</v>
      </c>
      <c r="M17" s="31">
        <v>276</v>
      </c>
      <c r="N17" s="31">
        <v>12</v>
      </c>
      <c r="O17" s="31">
        <v>118</v>
      </c>
      <c r="P17" s="33">
        <f t="shared" si="6"/>
        <v>8.92</v>
      </c>
      <c r="Q17" s="36" t="str">
        <f t="shared" si="8"/>
        <v>-</v>
      </c>
    </row>
    <row r="18" spans="1:17" ht="33" customHeight="1" x14ac:dyDescent="0.2">
      <c r="A18" s="48">
        <v>11</v>
      </c>
      <c r="B18" s="50" t="s">
        <v>30</v>
      </c>
      <c r="C18" s="31" t="s">
        <v>65</v>
      </c>
      <c r="D18" s="31">
        <f t="shared" si="4"/>
        <v>10</v>
      </c>
      <c r="E18" s="30" t="s">
        <v>65</v>
      </c>
      <c r="F18" s="30">
        <f t="shared" si="7"/>
        <v>10</v>
      </c>
      <c r="G18" s="31">
        <v>24</v>
      </c>
      <c r="H18" s="31">
        <f t="shared" si="5"/>
        <v>240</v>
      </c>
      <c r="I18" s="32">
        <f t="shared" si="2"/>
        <v>10</v>
      </c>
      <c r="J18" s="30">
        <v>32</v>
      </c>
      <c r="K18" s="30">
        <v>302</v>
      </c>
      <c r="L18" s="31">
        <v>32</v>
      </c>
      <c r="M18" s="31">
        <v>288</v>
      </c>
      <c r="N18" s="31">
        <v>12</v>
      </c>
      <c r="O18" s="31">
        <v>120</v>
      </c>
      <c r="P18" s="33">
        <f t="shared" si="6"/>
        <v>9.5</v>
      </c>
      <c r="Q18" s="36" t="str">
        <f t="shared" si="8"/>
        <v>-</v>
      </c>
    </row>
    <row r="19" spans="1:17" ht="35.25" customHeight="1" x14ac:dyDescent="0.2">
      <c r="A19" s="48">
        <v>12</v>
      </c>
      <c r="B19" s="50" t="s">
        <v>31</v>
      </c>
      <c r="C19" s="31" t="s">
        <v>67</v>
      </c>
      <c r="D19" s="31">
        <f t="shared" si="4"/>
        <v>8</v>
      </c>
      <c r="E19" s="30" t="s">
        <v>68</v>
      </c>
      <c r="F19" s="30">
        <f t="shared" ref="F19" si="9">IF(E19="AA",10, IF(E19="AB",9, IF(E19="BB",8, IF(E19="BC",7,IF(E19="CC",6, IF(E19="CD",5, IF(E19="DD",4,IF(E19="F",0))))))))</f>
        <v>9</v>
      </c>
      <c r="G19" s="31">
        <v>24</v>
      </c>
      <c r="H19" s="31">
        <f t="shared" si="5"/>
        <v>214</v>
      </c>
      <c r="I19" s="32">
        <f t="shared" si="2"/>
        <v>8.9166666666666661</v>
      </c>
      <c r="J19" s="30">
        <v>32</v>
      </c>
      <c r="K19" s="30">
        <v>200</v>
      </c>
      <c r="L19" s="31">
        <v>32</v>
      </c>
      <c r="M19" s="31">
        <v>212</v>
      </c>
      <c r="N19" s="31">
        <v>12</v>
      </c>
      <c r="O19" s="31">
        <v>108</v>
      </c>
      <c r="P19" s="33">
        <f t="shared" si="6"/>
        <v>7.34</v>
      </c>
      <c r="Q19" s="36" t="str">
        <f t="shared" ref="Q19" si="10">IF(P19&lt;6,"***", IF(P19&gt;=6,"-"))</f>
        <v>-</v>
      </c>
    </row>
    <row r="20" spans="1:17" ht="24.75" customHeight="1" x14ac:dyDescent="0.4">
      <c r="A20" s="3"/>
      <c r="B20" s="86"/>
      <c r="C20" s="86"/>
      <c r="D20" s="86"/>
      <c r="E20" s="86"/>
      <c r="F20" s="37"/>
      <c r="G20" s="84"/>
      <c r="H20" s="84"/>
      <c r="I20" s="84"/>
      <c r="J20" s="38"/>
      <c r="K20" s="38"/>
      <c r="L20" s="38"/>
      <c r="M20" s="38"/>
      <c r="N20" s="85"/>
      <c r="O20" s="85"/>
      <c r="P20" s="85"/>
      <c r="Q20" s="85"/>
    </row>
    <row r="21" spans="1:17" ht="81.75" customHeight="1" x14ac:dyDescent="0.25">
      <c r="A21" s="3"/>
      <c r="B21" s="95" t="s">
        <v>48</v>
      </c>
      <c r="C21" s="95"/>
      <c r="D21" s="95"/>
      <c r="E21" s="95"/>
      <c r="F21" s="28"/>
      <c r="G21" s="96" t="s">
        <v>49</v>
      </c>
      <c r="H21" s="96"/>
      <c r="I21" s="96"/>
      <c r="J21" s="3"/>
      <c r="L21" s="29" t="s">
        <v>14</v>
      </c>
      <c r="M21" s="29"/>
      <c r="N21" s="39" t="s">
        <v>47</v>
      </c>
      <c r="O21" s="94" t="s">
        <v>69</v>
      </c>
      <c r="P21" s="94"/>
      <c r="Q21" s="39"/>
    </row>
    <row r="22" spans="1:17" ht="49.5" customHeight="1" x14ac:dyDescent="0.2">
      <c r="A22" s="98"/>
      <c r="B22" s="99"/>
      <c r="C22" s="99"/>
      <c r="D22" s="99"/>
      <c r="E22" s="99"/>
      <c r="F22" s="99"/>
      <c r="G22" s="5"/>
      <c r="H22" s="5"/>
      <c r="I22" s="1"/>
      <c r="J22" s="1"/>
      <c r="K22" s="1"/>
      <c r="L22" s="1"/>
      <c r="M22" s="1"/>
      <c r="N22" s="1"/>
    </row>
    <row r="23" spans="1:17" ht="11.25" customHeight="1" x14ac:dyDescent="0.2">
      <c r="A23" s="1"/>
      <c r="B23" s="97"/>
      <c r="C23" s="97"/>
      <c r="D23" s="97"/>
      <c r="E23" s="97"/>
      <c r="F23" s="97"/>
      <c r="G23" s="5"/>
      <c r="H23" s="5"/>
      <c r="I23" s="1"/>
      <c r="J23" s="1"/>
      <c r="K23" s="1"/>
      <c r="L23" s="1"/>
      <c r="M23" s="1"/>
      <c r="N23" s="1"/>
    </row>
    <row r="24" spans="1:17" ht="34.5" hidden="1" customHeight="1" x14ac:dyDescent="0.2">
      <c r="B24" s="97"/>
      <c r="C24" s="97"/>
      <c r="D24" s="97"/>
      <c r="E24" s="97"/>
      <c r="F24" s="97"/>
      <c r="G24" s="1" t="s">
        <v>5</v>
      </c>
      <c r="H24" s="1"/>
    </row>
    <row r="25" spans="1:17" x14ac:dyDescent="0.2">
      <c r="B25" s="1"/>
      <c r="C25" s="1"/>
      <c r="D25" s="1"/>
      <c r="E25" s="1"/>
      <c r="F25" s="1"/>
      <c r="G25" s="1"/>
      <c r="H25" s="1"/>
    </row>
  </sheetData>
  <mergeCells count="30">
    <mergeCell ref="O21:P21"/>
    <mergeCell ref="B21:E21"/>
    <mergeCell ref="G21:I21"/>
    <mergeCell ref="B23:F24"/>
    <mergeCell ref="A22:F22"/>
    <mergeCell ref="G20:I20"/>
    <mergeCell ref="N20:Q20"/>
    <mergeCell ref="B20:E20"/>
    <mergeCell ref="B5:B7"/>
    <mergeCell ref="A5:A7"/>
    <mergeCell ref="E6:F6"/>
    <mergeCell ref="Q5:Q7"/>
    <mergeCell ref="N5:O5"/>
    <mergeCell ref="J5:K5"/>
    <mergeCell ref="I5:I7"/>
    <mergeCell ref="H5:H7"/>
    <mergeCell ref="G5:G7"/>
    <mergeCell ref="E5:F5"/>
    <mergeCell ref="O6:O7"/>
    <mergeCell ref="N6:N7"/>
    <mergeCell ref="C5:D5"/>
    <mergeCell ref="C6:D6"/>
    <mergeCell ref="A2:Q2"/>
    <mergeCell ref="A3:Q3"/>
    <mergeCell ref="A4:Q4"/>
    <mergeCell ref="K6:K7"/>
    <mergeCell ref="J6:J7"/>
    <mergeCell ref="L5:M5"/>
    <mergeCell ref="L6:L7"/>
    <mergeCell ref="M6:M7"/>
  </mergeCells>
  <printOptions horizontalCentered="1"/>
  <pageMargins left="0.35433070866141736" right="0.35433070866141736" top="0.51181102362204722" bottom="0.39370078740157483" header="0.39370078740157483" footer="0.27559055118110237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4TH sem PESE</vt:lpstr>
      <vt:lpstr>4TH sem CIA</vt:lpstr>
      <vt:lpstr>'4TH sem CIA'!Print_Area</vt:lpstr>
      <vt:lpstr>'4TH sem PESE'!Print_Area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K R Bhattacharjee</cp:lastModifiedBy>
  <cp:lastPrinted>2018-05-28T09:11:20Z</cp:lastPrinted>
  <dcterms:created xsi:type="dcterms:W3CDTF">2001-12-31T20:45:48Z</dcterms:created>
  <dcterms:modified xsi:type="dcterms:W3CDTF">2018-05-29T09:12:18Z</dcterms:modified>
</cp:coreProperties>
</file>