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ROV. 2ND SEM (17 BATCH) 2018\PG 2nd Sem provisional result M.Tech,M,Sc &amp; MBA May 2018\"/>
    </mc:Choice>
  </mc:AlternateContent>
  <bookViews>
    <workbookView xWindow="120" yWindow="45" windowWidth="18975" windowHeight="11010" activeTab="1"/>
  </bookViews>
  <sheets>
    <sheet name="CSE 2ND 2018" sheetId="1" r:id="rId1"/>
    <sheet name="Part-time 2nd sem" sheetId="2" r:id="rId2"/>
  </sheets>
  <definedNames>
    <definedName name="_xlnm.Print_Area" localSheetId="0">'CSE 2ND 2018'!$A$1:$Q$32</definedName>
  </definedNames>
  <calcPr calcId="152511"/>
</workbook>
</file>

<file path=xl/calcChain.xml><?xml version="1.0" encoding="utf-8"?>
<calcChain xmlns="http://schemas.openxmlformats.org/spreadsheetml/2006/main">
  <c r="D21" i="1" l="1"/>
  <c r="F21" i="1"/>
  <c r="H21" i="1"/>
  <c r="J21" i="1"/>
  <c r="D22" i="1"/>
  <c r="F22" i="1"/>
  <c r="H22" i="1"/>
  <c r="J22" i="1"/>
  <c r="J20" i="1"/>
  <c r="J19" i="1"/>
  <c r="J18" i="1"/>
  <c r="J17" i="1"/>
  <c r="J16" i="1"/>
  <c r="H20" i="1"/>
  <c r="H19" i="1"/>
  <c r="H18" i="1"/>
  <c r="H17" i="1"/>
  <c r="H16" i="1"/>
  <c r="F20" i="1"/>
  <c r="F19" i="1"/>
  <c r="F18" i="1"/>
  <c r="F17" i="1"/>
  <c r="F16" i="1"/>
  <c r="D20" i="1"/>
  <c r="D19" i="1"/>
  <c r="D18" i="1"/>
  <c r="D17" i="1"/>
  <c r="D16" i="1"/>
  <c r="L21" i="1" l="1"/>
  <c r="P21" i="1" s="1"/>
  <c r="L19" i="1"/>
  <c r="P19" i="1" s="1"/>
  <c r="L22" i="1"/>
  <c r="P22" i="1" s="1"/>
  <c r="L20" i="1"/>
  <c r="M20" i="1" s="1"/>
  <c r="L18" i="1"/>
  <c r="M18" i="1" s="1"/>
  <c r="L17" i="1"/>
  <c r="P17" i="1" s="1"/>
  <c r="L16" i="1"/>
  <c r="M16" i="1" s="1"/>
  <c r="P20" i="1"/>
  <c r="D10" i="1"/>
  <c r="D11" i="1"/>
  <c r="D12" i="1"/>
  <c r="D13" i="1"/>
  <c r="D14" i="1"/>
  <c r="D15" i="1"/>
  <c r="M21" i="1" l="1"/>
  <c r="M19" i="1"/>
  <c r="M22" i="1"/>
  <c r="P18" i="1"/>
  <c r="M17" i="1"/>
  <c r="P16" i="1"/>
  <c r="J8" i="2"/>
  <c r="H8" i="2"/>
  <c r="F8" i="2"/>
  <c r="D8" i="2"/>
  <c r="L8" i="2" l="1"/>
  <c r="M8" i="2" s="1"/>
  <c r="D8" i="1"/>
  <c r="F8" i="1"/>
  <c r="H8" i="1"/>
  <c r="J8" i="1"/>
  <c r="D9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J13" i="1"/>
  <c r="F14" i="1"/>
  <c r="H14" i="1"/>
  <c r="J14" i="1"/>
  <c r="F15" i="1"/>
  <c r="H15" i="1"/>
  <c r="J15" i="1"/>
  <c r="L15" i="1" l="1"/>
  <c r="M15" i="1" s="1"/>
  <c r="L12" i="1"/>
  <c r="L9" i="1"/>
  <c r="M9" i="1" s="1"/>
  <c r="L14" i="1"/>
  <c r="P14" i="1" s="1"/>
  <c r="Q14" i="1" s="1"/>
  <c r="L11" i="1"/>
  <c r="M11" i="1" s="1"/>
  <c r="L13" i="1"/>
  <c r="P13" i="1" s="1"/>
  <c r="Q13" i="1" s="1"/>
  <c r="L8" i="1"/>
  <c r="P8" i="1" s="1"/>
  <c r="Q8" i="1" s="1"/>
  <c r="L10" i="1"/>
  <c r="M10" i="1" s="1"/>
  <c r="P8" i="2"/>
  <c r="Q8" i="2" s="1"/>
  <c r="J7" i="1"/>
  <c r="H7" i="1"/>
  <c r="F7" i="1"/>
  <c r="D7" i="1"/>
  <c r="P12" i="1" l="1"/>
  <c r="Q12" i="1" s="1"/>
  <c r="P10" i="1"/>
  <c r="Q10" i="1" s="1"/>
  <c r="M14" i="1"/>
  <c r="M12" i="1"/>
  <c r="M8" i="1"/>
  <c r="P15" i="1"/>
  <c r="Q15" i="1" s="1"/>
  <c r="M13" i="1"/>
  <c r="P11" i="1"/>
  <c r="Q11" i="1" s="1"/>
  <c r="P9" i="1"/>
  <c r="Q9" i="1" s="1"/>
  <c r="L7" i="1"/>
  <c r="P7" i="1" s="1"/>
  <c r="Q7" i="1" s="1"/>
  <c r="M7" i="1" l="1"/>
</calcChain>
</file>

<file path=xl/sharedStrings.xml><?xml version="1.0" encoding="utf-8"?>
<sst xmlns="http://schemas.openxmlformats.org/spreadsheetml/2006/main" count="153" uniqueCount="55">
  <si>
    <t>SL. No.</t>
  </si>
  <si>
    <t>Registration no.</t>
  </si>
  <si>
    <t>CPI</t>
  </si>
  <si>
    <t>Credit</t>
  </si>
  <si>
    <t>1st Tabulator</t>
  </si>
  <si>
    <t>2nd Tabulator</t>
  </si>
  <si>
    <t>TCP</t>
  </si>
  <si>
    <t>NATIONAL INSTITUTE OF TECHNOLOGY SILCHAR</t>
  </si>
  <si>
    <t>Computer Science and Engineering.</t>
  </si>
  <si>
    <t>1ST</t>
  </si>
  <si>
    <t xml:space="preserve">2ND </t>
  </si>
  <si>
    <t>CPI Below 6.00</t>
  </si>
  <si>
    <t>TGP</t>
  </si>
  <si>
    <t>CS 1503</t>
  </si>
  <si>
    <t>CS 1504</t>
  </si>
  <si>
    <t>24+24</t>
  </si>
  <si>
    <t>CS-1443 (EL-III)</t>
  </si>
  <si>
    <t>CS-1454 (EL-IV)</t>
  </si>
  <si>
    <t>Pattern Recognition</t>
  </si>
  <si>
    <t>Speech Processing</t>
  </si>
  <si>
    <t>Registrar</t>
  </si>
  <si>
    <t xml:space="preserve"> </t>
  </si>
  <si>
    <t>SPI             2ND</t>
  </si>
  <si>
    <t>Fundamentals of Computer Science-II</t>
  </si>
  <si>
    <t>Advanced Data base Management System</t>
  </si>
  <si>
    <t>Dean (Acad)</t>
  </si>
  <si>
    <t>Asstt. Registrar(Acad)</t>
  </si>
  <si>
    <t>17-25-101</t>
  </si>
  <si>
    <t>17-25-102</t>
  </si>
  <si>
    <t>17-25-103</t>
  </si>
  <si>
    <t>17-25-104</t>
  </si>
  <si>
    <t>17-25-105</t>
  </si>
  <si>
    <t>17-25-106</t>
  </si>
  <si>
    <t>17-25-107</t>
  </si>
  <si>
    <t>17-25-108</t>
  </si>
  <si>
    <t>17-25-109</t>
  </si>
  <si>
    <t>17-25-110</t>
  </si>
  <si>
    <t>17-25-111</t>
  </si>
  <si>
    <t>17-25-112</t>
  </si>
  <si>
    <t>17-25-113</t>
  </si>
  <si>
    <t>17-25-114</t>
  </si>
  <si>
    <t>17-25-115</t>
  </si>
  <si>
    <t>17-25-116</t>
  </si>
  <si>
    <t>17-25-117</t>
  </si>
  <si>
    <t>CS-1453 (EL-IV)</t>
  </si>
  <si>
    <t>Wireless Sensor Network</t>
  </si>
  <si>
    <t>CC</t>
  </si>
  <si>
    <t>AA</t>
  </si>
  <si>
    <t>AB</t>
  </si>
  <si>
    <t>BB</t>
  </si>
  <si>
    <t>BC</t>
  </si>
  <si>
    <t>CD</t>
  </si>
  <si>
    <t>DD</t>
  </si>
  <si>
    <t>12+12</t>
  </si>
  <si>
    <t xml:space="preserve"> (PROVISIONAL) 2ND SEM M. TECH CSE TABULATION SHEET-MAY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</si>
</sst>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Times New Roman"/>
      <family val="1"/>
    </font>
    <font>
      <sz val="12"/>
      <name val="Arial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Calibri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1" applyFont="1"/>
    <xf numFmtId="0" fontId="8" fillId="0" borderId="0" xfId="1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1" applyFont="1" applyAlignment="1"/>
    <xf numFmtId="0" fontId="6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0" borderId="0" xfId="1" applyFont="1" applyAlignment="1"/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8" fillId="0" borderId="0" xfId="1" applyFont="1" applyAlignment="1"/>
    <xf numFmtId="0" fontId="6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1" applyFont="1" applyAlignment="1"/>
    <xf numFmtId="0" fontId="0" fillId="0" borderId="0" xfId="0" applyAlignme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1" applyFont="1" applyFill="1" applyAlignment="1">
      <alignment horizontal="center"/>
    </xf>
    <xf numFmtId="0" fontId="8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55"/>
  <sheetViews>
    <sheetView view="pageBreakPreview" zoomScale="85" zoomScaleSheetLayoutView="85" workbookViewId="0">
      <pane ySplit="1" topLeftCell="A17" activePane="bottomLeft" state="frozen"/>
      <selection pane="bottomLeft" activeCell="B27" sqref="B26:P27"/>
    </sheetView>
  </sheetViews>
  <sheetFormatPr defaultColWidth="9.140625" defaultRowHeight="12.75" x14ac:dyDescent="0.2"/>
  <cols>
    <col min="1" max="1" width="5.85546875" style="1" customWidth="1"/>
    <col min="2" max="2" width="18.140625" style="1" customWidth="1"/>
    <col min="3" max="3" width="14" style="1" customWidth="1"/>
    <col min="4" max="4" width="11.7109375" style="1" customWidth="1"/>
    <col min="5" max="5" width="13.42578125" style="1" customWidth="1"/>
    <col min="6" max="6" width="11.42578125" style="1" customWidth="1"/>
    <col min="7" max="7" width="13.28515625" style="1" customWidth="1"/>
    <col min="8" max="8" width="11.42578125" style="1" customWidth="1"/>
    <col min="9" max="9" width="13" style="1" customWidth="1"/>
    <col min="10" max="10" width="10.5703125" style="1" customWidth="1"/>
    <col min="11" max="11" width="7.85546875" style="1" customWidth="1"/>
    <col min="12" max="12" width="13.140625" style="1" customWidth="1"/>
    <col min="13" max="13" width="10.140625" style="1" customWidth="1"/>
    <col min="14" max="14" width="9.5703125" style="1" customWidth="1"/>
    <col min="15" max="16384" width="9.140625" style="1"/>
  </cols>
  <sheetData>
    <row r="1" spans="1:17" ht="21" customHeight="1" x14ac:dyDescent="0.2">
      <c r="A1" s="42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21" customHeight="1" x14ac:dyDescent="0.2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0.45" customHeight="1" x14ac:dyDescent="0.2">
      <c r="A3" s="43" t="s">
        <v>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21.6" customHeight="1" x14ac:dyDescent="0.2">
      <c r="A4" s="44" t="s">
        <v>0</v>
      </c>
      <c r="B4" s="45" t="s">
        <v>1</v>
      </c>
      <c r="C4" s="45" t="s">
        <v>13</v>
      </c>
      <c r="D4" s="45"/>
      <c r="E4" s="45" t="s">
        <v>14</v>
      </c>
      <c r="F4" s="45"/>
      <c r="G4" s="45" t="s">
        <v>16</v>
      </c>
      <c r="H4" s="45"/>
      <c r="I4" s="45" t="s">
        <v>44</v>
      </c>
      <c r="J4" s="45"/>
      <c r="K4" s="44" t="s">
        <v>6</v>
      </c>
      <c r="L4" s="44" t="s">
        <v>12</v>
      </c>
      <c r="M4" s="44" t="s">
        <v>22</v>
      </c>
      <c r="N4" s="47" t="s">
        <v>9</v>
      </c>
      <c r="O4" s="47"/>
      <c r="P4" s="13" t="s">
        <v>10</v>
      </c>
      <c r="Q4" s="47" t="s">
        <v>11</v>
      </c>
    </row>
    <row r="5" spans="1:17" ht="32.25" customHeight="1" x14ac:dyDescent="0.2">
      <c r="A5" s="44"/>
      <c r="B5" s="44"/>
      <c r="C5" s="45" t="s">
        <v>23</v>
      </c>
      <c r="D5" s="45"/>
      <c r="E5" s="45" t="s">
        <v>24</v>
      </c>
      <c r="F5" s="45"/>
      <c r="G5" s="45" t="s">
        <v>18</v>
      </c>
      <c r="H5" s="45"/>
      <c r="I5" s="45" t="s">
        <v>45</v>
      </c>
      <c r="J5" s="45"/>
      <c r="K5" s="44"/>
      <c r="L5" s="44"/>
      <c r="M5" s="44"/>
      <c r="N5" s="48" t="s">
        <v>6</v>
      </c>
      <c r="O5" s="48" t="s">
        <v>12</v>
      </c>
      <c r="P5" s="18" t="s">
        <v>2</v>
      </c>
      <c r="Q5" s="47"/>
    </row>
    <row r="6" spans="1:17" ht="17.25" customHeight="1" x14ac:dyDescent="0.2">
      <c r="A6" s="44"/>
      <c r="B6" s="44"/>
      <c r="C6" s="12" t="s">
        <v>3</v>
      </c>
      <c r="D6" s="12">
        <v>6</v>
      </c>
      <c r="E6" s="12" t="s">
        <v>3</v>
      </c>
      <c r="F6" s="12">
        <v>6</v>
      </c>
      <c r="G6" s="12" t="s">
        <v>3</v>
      </c>
      <c r="H6" s="12">
        <v>6</v>
      </c>
      <c r="I6" s="12" t="s">
        <v>3</v>
      </c>
      <c r="J6" s="12">
        <v>6</v>
      </c>
      <c r="K6" s="44"/>
      <c r="L6" s="44"/>
      <c r="M6" s="44"/>
      <c r="N6" s="48"/>
      <c r="O6" s="48"/>
      <c r="P6" s="13" t="s">
        <v>15</v>
      </c>
      <c r="Q6" s="47"/>
    </row>
    <row r="7" spans="1:17" ht="25.5" customHeight="1" x14ac:dyDescent="0.2">
      <c r="A7" s="20">
        <v>1</v>
      </c>
      <c r="B7" s="7" t="s">
        <v>27</v>
      </c>
      <c r="C7" s="8" t="s">
        <v>47</v>
      </c>
      <c r="D7" s="9">
        <f>IF(C7="AA",10, IF(C7="AB",9, IF(C7="BB",8, IF(C7="BC",7,IF(C7="CC",6, IF(C7="CD",5, IF(C7="DD",4,IF(C7="F",0))))))))</f>
        <v>10</v>
      </c>
      <c r="E7" s="8" t="s">
        <v>47</v>
      </c>
      <c r="F7" s="9">
        <f>IF(E7="AA",10, IF(E7="AB",9, IF(E7="BB",8, IF(E7="BC",7,IF(E7="CC",6, IF(E7="CD",5, IF(E7="DD",4,IF(E7="F",0))))))))</f>
        <v>10</v>
      </c>
      <c r="G7" s="8" t="s">
        <v>48</v>
      </c>
      <c r="H7" s="10">
        <f>IF(G7="AA",10, IF(G7="AB",9, IF(G7="BB",8, IF(G7="BC",7,IF(G7="CC",6, IF(G7="CD",5, IF(G7="DD",4,IF(G7="F",0))))))))</f>
        <v>9</v>
      </c>
      <c r="I7" s="8" t="s">
        <v>52</v>
      </c>
      <c r="J7" s="10">
        <f>IF(I7="AA",10, IF(I7="AB",9, IF(I7="BB",8, IF(I7="BC",7,IF(I7="CC",6, IF(I7="CD",5, IF(I7="DD",4,IF(I7="F",0))))))))</f>
        <v>4</v>
      </c>
      <c r="K7" s="10">
        <v>24</v>
      </c>
      <c r="L7" s="10">
        <f t="shared" ref="L7:L22" si="0">(D7*6+F7*6+H7*6+J7*6)</f>
        <v>198</v>
      </c>
      <c r="M7" s="11">
        <f>L7/K7</f>
        <v>8.25</v>
      </c>
      <c r="N7" s="10">
        <v>24</v>
      </c>
      <c r="O7" s="10">
        <v>222</v>
      </c>
      <c r="P7" s="19">
        <f>(L7+O7)/(K7+N7)</f>
        <v>8.75</v>
      </c>
      <c r="Q7" s="14" t="str">
        <f>IF(P7&lt;6,"***", IF(P7&gt;=6,"-"))</f>
        <v>-</v>
      </c>
    </row>
    <row r="8" spans="1:17" ht="25.5" customHeight="1" x14ac:dyDescent="0.2">
      <c r="A8" s="20">
        <v>2</v>
      </c>
      <c r="B8" s="7" t="s">
        <v>28</v>
      </c>
      <c r="C8" s="8" t="s">
        <v>46</v>
      </c>
      <c r="D8" s="9">
        <f t="shared" ref="D8:D15" si="1">IF(C8="AA",10, IF(C8="AB",9, IF(C8="BB",8, IF(C8="BC",7,IF(C8="CC",6, IF(C8="CD",5, IF(C8="DD",4,IF(C8="F",0))))))))</f>
        <v>6</v>
      </c>
      <c r="E8" s="8" t="s">
        <v>50</v>
      </c>
      <c r="F8" s="9">
        <f t="shared" ref="F8:F20" si="2">IF(E8="AA",10, IF(E8="AB",9, IF(E8="BB",8, IF(E8="BC",7,IF(E8="CC",6, IF(E8="CD",5, IF(E8="DD",4,IF(E8="F",0))))))))</f>
        <v>7</v>
      </c>
      <c r="G8" s="8" t="s">
        <v>51</v>
      </c>
      <c r="H8" s="10">
        <f t="shared" ref="H8:H20" si="3">IF(G8="AA",10, IF(G8="AB",9, IF(G8="BB",8, IF(G8="BC",7,IF(G8="CC",6, IF(G8="CD",5, IF(G8="DD",4,IF(G8="F",0))))))))</f>
        <v>5</v>
      </c>
      <c r="I8" s="8" t="s">
        <v>52</v>
      </c>
      <c r="J8" s="10">
        <f t="shared" ref="J8:J20" si="4">IF(I8="AA",10, IF(I8="AB",9, IF(I8="BB",8, IF(I8="BC",7,IF(I8="CC",6, IF(I8="CD",5, IF(I8="DD",4,IF(I8="F",0))))))))</f>
        <v>4</v>
      </c>
      <c r="K8" s="10">
        <v>24</v>
      </c>
      <c r="L8" s="10">
        <f t="shared" si="0"/>
        <v>132</v>
      </c>
      <c r="M8" s="11">
        <f t="shared" ref="M8:M22" si="5">L8/K8</f>
        <v>5.5</v>
      </c>
      <c r="N8" s="10">
        <v>24</v>
      </c>
      <c r="O8" s="10">
        <v>180</v>
      </c>
      <c r="P8" s="19">
        <f t="shared" ref="P8:P22" si="6">(L8+O8)/(K8+N8)</f>
        <v>6.5</v>
      </c>
      <c r="Q8" s="14" t="str">
        <f t="shared" ref="Q8:Q15" si="7">IF(P8&lt;6,"***", IF(P8&gt;=6,"-"))</f>
        <v>-</v>
      </c>
    </row>
    <row r="9" spans="1:17" ht="25.5" customHeight="1" x14ac:dyDescent="0.2">
      <c r="A9" s="20">
        <v>3</v>
      </c>
      <c r="B9" s="7" t="s">
        <v>29</v>
      </c>
      <c r="C9" s="8" t="s">
        <v>47</v>
      </c>
      <c r="D9" s="9">
        <f t="shared" si="1"/>
        <v>10</v>
      </c>
      <c r="E9" s="8" t="s">
        <v>47</v>
      </c>
      <c r="F9" s="9">
        <f t="shared" si="2"/>
        <v>10</v>
      </c>
      <c r="G9" s="8" t="s">
        <v>48</v>
      </c>
      <c r="H9" s="10">
        <f t="shared" si="3"/>
        <v>9</v>
      </c>
      <c r="I9" s="8" t="s">
        <v>46</v>
      </c>
      <c r="J9" s="10">
        <f t="shared" si="4"/>
        <v>6</v>
      </c>
      <c r="K9" s="10">
        <v>24</v>
      </c>
      <c r="L9" s="10">
        <f t="shared" si="0"/>
        <v>210</v>
      </c>
      <c r="M9" s="11">
        <f t="shared" si="5"/>
        <v>8.75</v>
      </c>
      <c r="N9" s="10">
        <v>24</v>
      </c>
      <c r="O9" s="10">
        <v>210</v>
      </c>
      <c r="P9" s="19">
        <f t="shared" si="6"/>
        <v>8.75</v>
      </c>
      <c r="Q9" s="14" t="str">
        <f t="shared" si="7"/>
        <v>-</v>
      </c>
    </row>
    <row r="10" spans="1:17" ht="25.5" customHeight="1" x14ac:dyDescent="0.2">
      <c r="A10" s="20">
        <v>4</v>
      </c>
      <c r="B10" s="7" t="s">
        <v>30</v>
      </c>
      <c r="C10" s="8" t="s">
        <v>46</v>
      </c>
      <c r="D10" s="9">
        <f t="shared" si="1"/>
        <v>6</v>
      </c>
      <c r="E10" s="8" t="s">
        <v>46</v>
      </c>
      <c r="F10" s="9">
        <f t="shared" si="2"/>
        <v>6</v>
      </c>
      <c r="G10" s="8" t="s">
        <v>52</v>
      </c>
      <c r="H10" s="10">
        <f t="shared" si="3"/>
        <v>4</v>
      </c>
      <c r="I10" s="8" t="s">
        <v>52</v>
      </c>
      <c r="J10" s="10">
        <f t="shared" si="4"/>
        <v>4</v>
      </c>
      <c r="K10" s="10">
        <v>24</v>
      </c>
      <c r="L10" s="10">
        <f t="shared" si="0"/>
        <v>120</v>
      </c>
      <c r="M10" s="11">
        <f t="shared" si="5"/>
        <v>5</v>
      </c>
      <c r="N10" s="10">
        <v>24</v>
      </c>
      <c r="O10" s="10">
        <v>186</v>
      </c>
      <c r="P10" s="19">
        <f t="shared" si="6"/>
        <v>6.375</v>
      </c>
      <c r="Q10" s="14" t="str">
        <f t="shared" si="7"/>
        <v>-</v>
      </c>
    </row>
    <row r="11" spans="1:17" ht="25.5" customHeight="1" x14ac:dyDescent="0.2">
      <c r="A11" s="20">
        <v>5</v>
      </c>
      <c r="B11" s="7" t="s">
        <v>31</v>
      </c>
      <c r="C11" s="8" t="s">
        <v>48</v>
      </c>
      <c r="D11" s="9">
        <f t="shared" si="1"/>
        <v>9</v>
      </c>
      <c r="E11" s="8" t="s">
        <v>48</v>
      </c>
      <c r="F11" s="9">
        <f t="shared" si="2"/>
        <v>9</v>
      </c>
      <c r="G11" s="8" t="s">
        <v>49</v>
      </c>
      <c r="H11" s="10">
        <f t="shared" si="3"/>
        <v>8</v>
      </c>
      <c r="I11" s="8" t="s">
        <v>46</v>
      </c>
      <c r="J11" s="10">
        <f t="shared" si="4"/>
        <v>6</v>
      </c>
      <c r="K11" s="10">
        <v>24</v>
      </c>
      <c r="L11" s="10">
        <f t="shared" si="0"/>
        <v>192</v>
      </c>
      <c r="M11" s="11">
        <f t="shared" si="5"/>
        <v>8</v>
      </c>
      <c r="N11" s="10">
        <v>24</v>
      </c>
      <c r="O11" s="10">
        <v>174</v>
      </c>
      <c r="P11" s="19">
        <f t="shared" si="6"/>
        <v>7.625</v>
      </c>
      <c r="Q11" s="14" t="str">
        <f t="shared" si="7"/>
        <v>-</v>
      </c>
    </row>
    <row r="12" spans="1:17" ht="25.5" customHeight="1" x14ac:dyDescent="0.2">
      <c r="A12" s="22">
        <v>6</v>
      </c>
      <c r="B12" s="7" t="s">
        <v>32</v>
      </c>
      <c r="C12" s="23" t="s">
        <v>46</v>
      </c>
      <c r="D12" s="24">
        <f t="shared" si="1"/>
        <v>6</v>
      </c>
      <c r="E12" s="23" t="s">
        <v>46</v>
      </c>
      <c r="F12" s="24">
        <f t="shared" si="2"/>
        <v>6</v>
      </c>
      <c r="G12" s="23" t="s">
        <v>52</v>
      </c>
      <c r="H12" s="24">
        <f t="shared" si="3"/>
        <v>4</v>
      </c>
      <c r="I12" s="23" t="s">
        <v>52</v>
      </c>
      <c r="J12" s="24">
        <f t="shared" si="4"/>
        <v>4</v>
      </c>
      <c r="K12" s="24">
        <v>24</v>
      </c>
      <c r="L12" s="10">
        <f t="shared" si="0"/>
        <v>120</v>
      </c>
      <c r="M12" s="25">
        <f t="shared" si="5"/>
        <v>5</v>
      </c>
      <c r="N12" s="24">
        <v>24</v>
      </c>
      <c r="O12" s="24">
        <v>144</v>
      </c>
      <c r="P12" s="26">
        <f t="shared" si="6"/>
        <v>5.5</v>
      </c>
      <c r="Q12" s="27" t="str">
        <f t="shared" si="7"/>
        <v>***</v>
      </c>
    </row>
    <row r="13" spans="1:17" ht="25.5" customHeight="1" x14ac:dyDescent="0.2">
      <c r="A13" s="22">
        <v>7</v>
      </c>
      <c r="B13" s="7" t="s">
        <v>33</v>
      </c>
      <c r="C13" s="23" t="s">
        <v>49</v>
      </c>
      <c r="D13" s="24">
        <f t="shared" si="1"/>
        <v>8</v>
      </c>
      <c r="E13" s="23" t="s">
        <v>49</v>
      </c>
      <c r="F13" s="24">
        <f t="shared" si="2"/>
        <v>8</v>
      </c>
      <c r="G13" s="36" t="s">
        <v>46</v>
      </c>
      <c r="H13" s="24">
        <f t="shared" si="3"/>
        <v>6</v>
      </c>
      <c r="I13" s="23" t="s">
        <v>51</v>
      </c>
      <c r="J13" s="24">
        <f t="shared" si="4"/>
        <v>5</v>
      </c>
      <c r="K13" s="24">
        <v>24</v>
      </c>
      <c r="L13" s="10">
        <f t="shared" si="0"/>
        <v>162</v>
      </c>
      <c r="M13" s="25">
        <f t="shared" si="5"/>
        <v>6.75</v>
      </c>
      <c r="N13" s="24">
        <v>24</v>
      </c>
      <c r="O13" s="24">
        <v>204</v>
      </c>
      <c r="P13" s="26">
        <f t="shared" si="6"/>
        <v>7.625</v>
      </c>
      <c r="Q13" s="27" t="str">
        <f t="shared" si="7"/>
        <v>-</v>
      </c>
    </row>
    <row r="14" spans="1:17" ht="26.25" customHeight="1" x14ac:dyDescent="0.2">
      <c r="A14" s="20">
        <v>8</v>
      </c>
      <c r="B14" s="7" t="s">
        <v>34</v>
      </c>
      <c r="C14" s="8" t="s">
        <v>47</v>
      </c>
      <c r="D14" s="9">
        <f t="shared" si="1"/>
        <v>10</v>
      </c>
      <c r="E14" s="8" t="s">
        <v>47</v>
      </c>
      <c r="F14" s="9">
        <f t="shared" si="2"/>
        <v>10</v>
      </c>
      <c r="G14" s="8" t="s">
        <v>47</v>
      </c>
      <c r="H14" s="10">
        <f t="shared" si="3"/>
        <v>10</v>
      </c>
      <c r="I14" s="8" t="s">
        <v>50</v>
      </c>
      <c r="J14" s="10">
        <f t="shared" si="4"/>
        <v>7</v>
      </c>
      <c r="K14" s="10">
        <v>24</v>
      </c>
      <c r="L14" s="10">
        <f t="shared" si="0"/>
        <v>222</v>
      </c>
      <c r="M14" s="11">
        <f t="shared" si="5"/>
        <v>9.25</v>
      </c>
      <c r="N14" s="10">
        <v>24</v>
      </c>
      <c r="O14" s="10">
        <v>228</v>
      </c>
      <c r="P14" s="19">
        <f t="shared" si="6"/>
        <v>9.375</v>
      </c>
      <c r="Q14" s="14" t="str">
        <f t="shared" si="7"/>
        <v>-</v>
      </c>
    </row>
    <row r="15" spans="1:17" ht="25.5" customHeight="1" x14ac:dyDescent="0.2">
      <c r="A15" s="20">
        <v>9</v>
      </c>
      <c r="B15" s="7" t="s">
        <v>35</v>
      </c>
      <c r="C15" s="8" t="s">
        <v>49</v>
      </c>
      <c r="D15" s="9">
        <f t="shared" si="1"/>
        <v>8</v>
      </c>
      <c r="E15" s="8" t="s">
        <v>49</v>
      </c>
      <c r="F15" s="9">
        <f t="shared" si="2"/>
        <v>8</v>
      </c>
      <c r="G15" s="8" t="s">
        <v>52</v>
      </c>
      <c r="H15" s="10">
        <f t="shared" si="3"/>
        <v>4</v>
      </c>
      <c r="I15" s="8" t="s">
        <v>52</v>
      </c>
      <c r="J15" s="10">
        <f t="shared" si="4"/>
        <v>4</v>
      </c>
      <c r="K15" s="10">
        <v>24</v>
      </c>
      <c r="L15" s="10">
        <f t="shared" si="0"/>
        <v>144</v>
      </c>
      <c r="M15" s="11">
        <f t="shared" si="5"/>
        <v>6</v>
      </c>
      <c r="N15" s="10">
        <v>24</v>
      </c>
      <c r="O15" s="10">
        <v>204</v>
      </c>
      <c r="P15" s="19">
        <f t="shared" si="6"/>
        <v>7.25</v>
      </c>
      <c r="Q15" s="14" t="str">
        <f t="shared" si="7"/>
        <v>-</v>
      </c>
    </row>
    <row r="16" spans="1:17" ht="25.5" customHeight="1" x14ac:dyDescent="0.2">
      <c r="A16" s="20">
        <v>10</v>
      </c>
      <c r="B16" s="7" t="s">
        <v>37</v>
      </c>
      <c r="C16" s="8" t="s">
        <v>50</v>
      </c>
      <c r="D16" s="9">
        <f t="shared" ref="D16:D20" si="8">IF(C16="AA",10, IF(C16="AB",9, IF(C16="BB",8, IF(C16="BC",7,IF(C16="CC",6, IF(C16="CD",5, IF(C16="DD",4,IF(C16="F",0))))))))</f>
        <v>7</v>
      </c>
      <c r="E16" s="8" t="s">
        <v>49</v>
      </c>
      <c r="F16" s="9">
        <f t="shared" si="2"/>
        <v>8</v>
      </c>
      <c r="G16" s="8" t="s">
        <v>48</v>
      </c>
      <c r="H16" s="9">
        <f t="shared" si="3"/>
        <v>9</v>
      </c>
      <c r="I16" s="8" t="s">
        <v>51</v>
      </c>
      <c r="J16" s="9">
        <f t="shared" si="4"/>
        <v>5</v>
      </c>
      <c r="K16" s="10">
        <v>24</v>
      </c>
      <c r="L16" s="10">
        <f t="shared" si="0"/>
        <v>174</v>
      </c>
      <c r="M16" s="11">
        <f t="shared" si="5"/>
        <v>7.25</v>
      </c>
      <c r="N16" s="10">
        <v>24</v>
      </c>
      <c r="O16" s="10">
        <v>216</v>
      </c>
      <c r="P16" s="19">
        <f t="shared" si="6"/>
        <v>8.125</v>
      </c>
      <c r="Q16" s="14"/>
    </row>
    <row r="17" spans="1:19" ht="25.5" customHeight="1" x14ac:dyDescent="0.2">
      <c r="A17" s="33">
        <v>11</v>
      </c>
      <c r="B17" s="7" t="s">
        <v>38</v>
      </c>
      <c r="C17" s="8" t="s">
        <v>49</v>
      </c>
      <c r="D17" s="9">
        <f t="shared" si="8"/>
        <v>8</v>
      </c>
      <c r="E17" s="8" t="s">
        <v>49</v>
      </c>
      <c r="F17" s="9">
        <f t="shared" si="2"/>
        <v>8</v>
      </c>
      <c r="G17" s="8" t="s">
        <v>50</v>
      </c>
      <c r="H17" s="9">
        <f t="shared" si="3"/>
        <v>7</v>
      </c>
      <c r="I17" s="8" t="s">
        <v>52</v>
      </c>
      <c r="J17" s="9">
        <f t="shared" si="4"/>
        <v>4</v>
      </c>
      <c r="K17" s="10">
        <v>24</v>
      </c>
      <c r="L17" s="10">
        <f t="shared" si="0"/>
        <v>162</v>
      </c>
      <c r="M17" s="11">
        <f t="shared" si="5"/>
        <v>6.75</v>
      </c>
      <c r="N17" s="10">
        <v>24</v>
      </c>
      <c r="O17" s="10">
        <v>198</v>
      </c>
      <c r="P17" s="19">
        <f t="shared" si="6"/>
        <v>7.5</v>
      </c>
      <c r="Q17" s="14"/>
    </row>
    <row r="18" spans="1:19" ht="25.5" customHeight="1" x14ac:dyDescent="0.2">
      <c r="A18" s="33">
        <v>12</v>
      </c>
      <c r="B18" s="7" t="s">
        <v>39</v>
      </c>
      <c r="C18" s="8" t="s">
        <v>49</v>
      </c>
      <c r="D18" s="9">
        <f t="shared" si="8"/>
        <v>8</v>
      </c>
      <c r="E18" s="8" t="s">
        <v>48</v>
      </c>
      <c r="F18" s="9">
        <f t="shared" si="2"/>
        <v>9</v>
      </c>
      <c r="G18" s="8" t="s">
        <v>49</v>
      </c>
      <c r="H18" s="9">
        <f t="shared" si="3"/>
        <v>8</v>
      </c>
      <c r="I18" s="8" t="s">
        <v>51</v>
      </c>
      <c r="J18" s="9">
        <f t="shared" si="4"/>
        <v>5</v>
      </c>
      <c r="K18" s="10">
        <v>24</v>
      </c>
      <c r="L18" s="10">
        <f t="shared" si="0"/>
        <v>180</v>
      </c>
      <c r="M18" s="11">
        <f t="shared" si="5"/>
        <v>7.5</v>
      </c>
      <c r="N18" s="10">
        <v>24</v>
      </c>
      <c r="O18" s="10">
        <v>216</v>
      </c>
      <c r="P18" s="19">
        <f t="shared" si="6"/>
        <v>8.25</v>
      </c>
      <c r="Q18" s="14"/>
    </row>
    <row r="19" spans="1:19" ht="25.5" customHeight="1" x14ac:dyDescent="0.2">
      <c r="A19" s="33">
        <v>13</v>
      </c>
      <c r="B19" s="7" t="s">
        <v>40</v>
      </c>
      <c r="C19" s="8" t="s">
        <v>50</v>
      </c>
      <c r="D19" s="9">
        <f t="shared" si="8"/>
        <v>7</v>
      </c>
      <c r="E19" s="8" t="s">
        <v>49</v>
      </c>
      <c r="F19" s="9">
        <f t="shared" si="2"/>
        <v>8</v>
      </c>
      <c r="G19" s="8" t="s">
        <v>46</v>
      </c>
      <c r="H19" s="9">
        <f t="shared" si="3"/>
        <v>6</v>
      </c>
      <c r="I19" s="8" t="s">
        <v>48</v>
      </c>
      <c r="J19" s="9">
        <f t="shared" si="4"/>
        <v>9</v>
      </c>
      <c r="K19" s="10">
        <v>24</v>
      </c>
      <c r="L19" s="10">
        <f t="shared" si="0"/>
        <v>180</v>
      </c>
      <c r="M19" s="11">
        <f t="shared" si="5"/>
        <v>7.5</v>
      </c>
      <c r="N19" s="10">
        <v>24</v>
      </c>
      <c r="O19" s="10">
        <v>174</v>
      </c>
      <c r="P19" s="19">
        <f t="shared" si="6"/>
        <v>7.375</v>
      </c>
      <c r="Q19" s="14"/>
    </row>
    <row r="20" spans="1:19" ht="25.5" customHeight="1" x14ac:dyDescent="0.2">
      <c r="A20" s="37">
        <v>14</v>
      </c>
      <c r="B20" s="7" t="s">
        <v>41</v>
      </c>
      <c r="C20" s="8" t="s">
        <v>50</v>
      </c>
      <c r="D20" s="9">
        <f t="shared" si="8"/>
        <v>7</v>
      </c>
      <c r="E20" s="8" t="s">
        <v>49</v>
      </c>
      <c r="F20" s="9">
        <f t="shared" si="2"/>
        <v>8</v>
      </c>
      <c r="G20" s="8" t="s">
        <v>50</v>
      </c>
      <c r="H20" s="9">
        <f t="shared" si="3"/>
        <v>7</v>
      </c>
      <c r="I20" s="8" t="s">
        <v>52</v>
      </c>
      <c r="J20" s="9">
        <f t="shared" si="4"/>
        <v>4</v>
      </c>
      <c r="K20" s="10">
        <v>24</v>
      </c>
      <c r="L20" s="10">
        <f t="shared" si="0"/>
        <v>156</v>
      </c>
      <c r="M20" s="11">
        <f t="shared" si="5"/>
        <v>6.5</v>
      </c>
      <c r="N20" s="10">
        <v>24</v>
      </c>
      <c r="O20" s="10">
        <v>210</v>
      </c>
      <c r="P20" s="19">
        <f t="shared" si="6"/>
        <v>7.625</v>
      </c>
      <c r="Q20" s="14"/>
    </row>
    <row r="21" spans="1:19" ht="25.5" customHeight="1" x14ac:dyDescent="0.2">
      <c r="A21" s="37">
        <v>15</v>
      </c>
      <c r="B21" s="7" t="s">
        <v>42</v>
      </c>
      <c r="C21" s="8" t="s">
        <v>50</v>
      </c>
      <c r="D21" s="9">
        <f t="shared" ref="D21:D22" si="9">IF(C21="AA",10, IF(C21="AB",9, IF(C21="BB",8, IF(C21="BC",7,IF(C21="CC",6, IF(C21="CD",5, IF(C21="DD",4,IF(C21="F",0))))))))</f>
        <v>7</v>
      </c>
      <c r="E21" s="8" t="s">
        <v>48</v>
      </c>
      <c r="F21" s="9">
        <f t="shared" ref="F21:F22" si="10">IF(E21="AA",10, IF(E21="AB",9, IF(E21="BB",8, IF(E21="BC",7,IF(E21="CC",6, IF(E21="CD",5, IF(E21="DD",4,IF(E21="F",0))))))))</f>
        <v>9</v>
      </c>
      <c r="G21" s="8" t="s">
        <v>49</v>
      </c>
      <c r="H21" s="9">
        <f t="shared" ref="H21:H22" si="11">IF(G21="AA",10, IF(G21="AB",9, IF(G21="BB",8, IF(G21="BC",7,IF(G21="CC",6, IF(G21="CD",5, IF(G21="DD",4,IF(G21="F",0))))))))</f>
        <v>8</v>
      </c>
      <c r="I21" s="8" t="s">
        <v>51</v>
      </c>
      <c r="J21" s="9">
        <f t="shared" ref="J21:J22" si="12">IF(I21="AA",10, IF(I21="AB",9, IF(I21="BB",8, IF(I21="BC",7,IF(I21="CC",6, IF(I21="CD",5, IF(I21="DD",4,IF(I21="F",0))))))))</f>
        <v>5</v>
      </c>
      <c r="K21" s="10">
        <v>24</v>
      </c>
      <c r="L21" s="10">
        <f t="shared" si="0"/>
        <v>174</v>
      </c>
      <c r="M21" s="11">
        <f t="shared" si="5"/>
        <v>7.25</v>
      </c>
      <c r="N21" s="10">
        <v>24</v>
      </c>
      <c r="O21" s="10">
        <v>192</v>
      </c>
      <c r="P21" s="19">
        <f t="shared" si="6"/>
        <v>7.625</v>
      </c>
      <c r="Q21" s="14"/>
    </row>
    <row r="22" spans="1:19" ht="25.5" customHeight="1" x14ac:dyDescent="0.2">
      <c r="A22" s="37">
        <v>16</v>
      </c>
      <c r="B22" s="7" t="s">
        <v>43</v>
      </c>
      <c r="C22" s="8" t="s">
        <v>50</v>
      </c>
      <c r="D22" s="9">
        <f t="shared" si="9"/>
        <v>7</v>
      </c>
      <c r="E22" s="8" t="s">
        <v>48</v>
      </c>
      <c r="F22" s="9">
        <f t="shared" si="10"/>
        <v>9</v>
      </c>
      <c r="G22" s="8" t="s">
        <v>52</v>
      </c>
      <c r="H22" s="9">
        <f t="shared" si="11"/>
        <v>4</v>
      </c>
      <c r="I22" s="8" t="s">
        <v>46</v>
      </c>
      <c r="J22" s="9">
        <f t="shared" si="12"/>
        <v>6</v>
      </c>
      <c r="K22" s="10">
        <v>24</v>
      </c>
      <c r="L22" s="10">
        <f t="shared" si="0"/>
        <v>156</v>
      </c>
      <c r="M22" s="11">
        <f t="shared" si="5"/>
        <v>6.5</v>
      </c>
      <c r="N22" s="10">
        <v>24</v>
      </c>
      <c r="O22" s="10">
        <v>156</v>
      </c>
      <c r="P22" s="19">
        <f t="shared" si="6"/>
        <v>6.5</v>
      </c>
      <c r="Q22" s="14"/>
    </row>
    <row r="23" spans="1:19" ht="16.5" customHeight="1" x14ac:dyDescent="0.25">
      <c r="A23" s="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9" ht="15.75" x14ac:dyDescent="0.25">
      <c r="A24" s="28"/>
      <c r="B24" s="21"/>
      <c r="C24" s="21"/>
      <c r="D24" s="21"/>
      <c r="E24" s="16"/>
      <c r="F24" s="16" t="s">
        <v>21</v>
      </c>
      <c r="G24" s="3" t="s">
        <v>21</v>
      </c>
      <c r="H24" s="3"/>
      <c r="I24" s="3"/>
      <c r="J24" s="3"/>
      <c r="K24" s="2"/>
      <c r="L24" s="2"/>
      <c r="M24" s="2"/>
      <c r="N24" s="2"/>
    </row>
    <row r="25" spans="1:19" ht="15.75" x14ac:dyDescent="0.25">
      <c r="A25" s="2"/>
      <c r="B25" s="2"/>
      <c r="C25" s="2"/>
      <c r="D25" s="2"/>
      <c r="E25" s="3"/>
      <c r="F25" s="3"/>
      <c r="G25" s="3"/>
      <c r="H25" s="3"/>
      <c r="I25" s="3" t="s">
        <v>21</v>
      </c>
      <c r="J25" s="3"/>
      <c r="K25" s="2"/>
      <c r="L25" s="2"/>
      <c r="M25" s="2"/>
      <c r="N25" s="2"/>
    </row>
    <row r="26" spans="1:19" ht="15" x14ac:dyDescent="0.2">
      <c r="A26" s="2"/>
      <c r="B26" s="2"/>
      <c r="C26" s="2"/>
      <c r="D26" s="2"/>
      <c r="E26" s="2"/>
      <c r="F26" s="2"/>
      <c r="G26" s="2"/>
      <c r="H26" s="2"/>
      <c r="I26" s="2"/>
      <c r="J26" s="2" t="s">
        <v>21</v>
      </c>
      <c r="K26" s="2"/>
      <c r="L26" s="2"/>
      <c r="M26" s="2"/>
      <c r="N26" s="2"/>
    </row>
    <row r="27" spans="1:19" ht="13.5" customHeight="1" x14ac:dyDescent="0.2">
      <c r="A27" s="2"/>
      <c r="B27" s="52" t="s">
        <v>4</v>
      </c>
      <c r="C27" s="52"/>
      <c r="D27" s="51" t="s">
        <v>5</v>
      </c>
      <c r="E27" s="51"/>
      <c r="F27" s="5"/>
      <c r="G27" s="17" t="s">
        <v>26</v>
      </c>
      <c r="H27" s="17"/>
      <c r="I27" s="5"/>
      <c r="K27" s="53" t="s">
        <v>20</v>
      </c>
      <c r="L27" s="53"/>
      <c r="O27" s="55" t="s">
        <v>25</v>
      </c>
      <c r="P27" s="55"/>
      <c r="Q27" s="4"/>
      <c r="R27" s="4"/>
      <c r="S27" s="4"/>
    </row>
    <row r="28" spans="1:19" ht="15" x14ac:dyDescent="0.2">
      <c r="A28" s="2"/>
      <c r="B28" s="6"/>
      <c r="C28" s="6"/>
      <c r="D28" s="5"/>
      <c r="E28" s="5"/>
      <c r="F28" s="5"/>
      <c r="G28" s="6"/>
      <c r="H28" s="6"/>
      <c r="I28" s="5"/>
      <c r="J28" s="5"/>
      <c r="K28" s="4"/>
      <c r="L28" s="4"/>
      <c r="O28" s="2"/>
      <c r="P28" s="2"/>
    </row>
    <row r="29" spans="1:19" ht="15" x14ac:dyDescent="0.2">
      <c r="A29" s="2"/>
      <c r="B29" s="49"/>
      <c r="C29" s="50"/>
      <c r="D29" s="50"/>
      <c r="E29" s="50"/>
      <c r="F29" s="50"/>
      <c r="G29" s="50"/>
      <c r="H29" s="50"/>
      <c r="I29" s="5" t="s">
        <v>21</v>
      </c>
      <c r="J29" s="5"/>
      <c r="K29" s="4"/>
      <c r="L29" s="4"/>
      <c r="M29" s="2"/>
      <c r="N29" s="2"/>
    </row>
    <row r="30" spans="1:19" ht="15" x14ac:dyDescent="0.2">
      <c r="A30" s="2"/>
      <c r="B30" s="54"/>
      <c r="C30" s="54"/>
      <c r="D30" s="54"/>
      <c r="E30" s="29"/>
      <c r="F30" s="5"/>
      <c r="G30" s="5"/>
      <c r="H30" s="5"/>
      <c r="I30" s="5"/>
      <c r="J30" s="30"/>
      <c r="K30" s="4"/>
      <c r="L30" s="4"/>
      <c r="M30" s="2"/>
      <c r="N30" s="2"/>
    </row>
    <row r="31" spans="1:19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55" ht="11.25" customHeight="1" x14ac:dyDescent="0.2"/>
  </sheetData>
  <mergeCells count="27">
    <mergeCell ref="B31:N31"/>
    <mergeCell ref="N4:O4"/>
    <mergeCell ref="Q4:Q6"/>
    <mergeCell ref="N5:N6"/>
    <mergeCell ref="O5:O6"/>
    <mergeCell ref="B29:H29"/>
    <mergeCell ref="D27:E27"/>
    <mergeCell ref="B27:C27"/>
    <mergeCell ref="K27:L27"/>
    <mergeCell ref="B30:D30"/>
    <mergeCell ref="O27:P27"/>
    <mergeCell ref="A1:Q1"/>
    <mergeCell ref="A2:Q2"/>
    <mergeCell ref="A3:Q3"/>
    <mergeCell ref="K4:K6"/>
    <mergeCell ref="L4:L6"/>
    <mergeCell ref="M4:M6"/>
    <mergeCell ref="I4:J4"/>
    <mergeCell ref="C5:D5"/>
    <mergeCell ref="E5:F5"/>
    <mergeCell ref="G5:H5"/>
    <mergeCell ref="I5:J5"/>
    <mergeCell ref="A4:A6"/>
    <mergeCell ref="B4:B6"/>
    <mergeCell ref="C4:D4"/>
    <mergeCell ref="E4:F4"/>
    <mergeCell ref="G4:H4"/>
  </mergeCells>
  <printOptions horizontalCentered="1"/>
  <pageMargins left="0.74803149606299213" right="0.43307086614173229" top="0.51181102362204722" bottom="0.55118110236220474" header="0.35433070866141736" footer="0.51181102362204722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abSelected="1" topLeftCell="A4" workbookViewId="0">
      <selection activeCell="F22" sqref="F22"/>
    </sheetView>
  </sheetViews>
  <sheetFormatPr defaultRowHeight="12.75" x14ac:dyDescent="0.2"/>
  <cols>
    <col min="2" max="2" width="18.140625" customWidth="1"/>
    <col min="3" max="3" width="10.85546875" customWidth="1"/>
    <col min="4" max="4" width="9.85546875" customWidth="1"/>
    <col min="6" max="6" width="10.7109375" customWidth="1"/>
    <col min="7" max="7" width="11.42578125" customWidth="1"/>
    <col min="8" max="8" width="10.85546875" customWidth="1"/>
    <col min="10" max="10" width="11.140625" customWidth="1"/>
  </cols>
  <sheetData>
    <row r="2" spans="1:17" ht="18.75" x14ac:dyDescent="0.2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x14ac:dyDescent="0.2">
      <c r="A3" s="42" t="s">
        <v>54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20.25" x14ac:dyDescent="0.2">
      <c r="A4" s="43" t="s">
        <v>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3.25" customHeight="1" x14ac:dyDescent="0.2">
      <c r="A5" s="44" t="s">
        <v>0</v>
      </c>
      <c r="B5" s="45" t="s">
        <v>1</v>
      </c>
      <c r="C5" s="45" t="s">
        <v>13</v>
      </c>
      <c r="D5" s="45"/>
      <c r="E5" s="45" t="s">
        <v>14</v>
      </c>
      <c r="F5" s="45"/>
      <c r="G5" s="56" t="s">
        <v>16</v>
      </c>
      <c r="H5" s="56"/>
      <c r="I5" s="56" t="s">
        <v>17</v>
      </c>
      <c r="J5" s="56"/>
      <c r="K5" s="44" t="s">
        <v>6</v>
      </c>
      <c r="L5" s="44" t="s">
        <v>12</v>
      </c>
      <c r="M5" s="44" t="s">
        <v>22</v>
      </c>
      <c r="N5" s="47" t="s">
        <v>9</v>
      </c>
      <c r="O5" s="47"/>
      <c r="P5" s="31" t="s">
        <v>10</v>
      </c>
      <c r="Q5" s="47" t="s">
        <v>11</v>
      </c>
    </row>
    <row r="6" spans="1:17" ht="45.75" customHeight="1" x14ac:dyDescent="0.2">
      <c r="A6" s="44"/>
      <c r="B6" s="44"/>
      <c r="C6" s="45" t="s">
        <v>23</v>
      </c>
      <c r="D6" s="45"/>
      <c r="E6" s="45" t="s">
        <v>24</v>
      </c>
      <c r="F6" s="45"/>
      <c r="G6" s="56" t="s">
        <v>18</v>
      </c>
      <c r="H6" s="56"/>
      <c r="I6" s="56" t="s">
        <v>19</v>
      </c>
      <c r="J6" s="56"/>
      <c r="K6" s="44"/>
      <c r="L6" s="44"/>
      <c r="M6" s="44"/>
      <c r="N6" s="48" t="s">
        <v>6</v>
      </c>
      <c r="O6" s="48" t="s">
        <v>12</v>
      </c>
      <c r="P6" s="32" t="s">
        <v>2</v>
      </c>
      <c r="Q6" s="47"/>
    </row>
    <row r="7" spans="1:17" ht="15.75" x14ac:dyDescent="0.2">
      <c r="A7" s="44"/>
      <c r="B7" s="44"/>
      <c r="C7" s="34" t="s">
        <v>3</v>
      </c>
      <c r="D7" s="34">
        <v>6</v>
      </c>
      <c r="E7" s="34" t="s">
        <v>3</v>
      </c>
      <c r="F7" s="34">
        <v>6</v>
      </c>
      <c r="G7" s="38" t="s">
        <v>3</v>
      </c>
      <c r="H7" s="38">
        <v>6</v>
      </c>
      <c r="I7" s="38" t="s">
        <v>3</v>
      </c>
      <c r="J7" s="38">
        <v>6</v>
      </c>
      <c r="K7" s="44"/>
      <c r="L7" s="44"/>
      <c r="M7" s="44"/>
      <c r="N7" s="48"/>
      <c r="O7" s="48"/>
      <c r="P7" s="31" t="s">
        <v>53</v>
      </c>
      <c r="Q7" s="47"/>
    </row>
    <row r="8" spans="1:17" ht="26.25" x14ac:dyDescent="0.35">
      <c r="A8" s="33">
        <v>1</v>
      </c>
      <c r="B8" s="35" t="s">
        <v>36</v>
      </c>
      <c r="C8" s="8" t="s">
        <v>46</v>
      </c>
      <c r="D8" s="9">
        <f>IF(C8="AA",10, IF(C8="AB",9, IF(C8="BB",8, IF(C8="BC",7,IF(C8="CC",6, IF(C8="CD",5, IF(C8="DD",4,IF(C8="F",0))))))))</f>
        <v>6</v>
      </c>
      <c r="E8" s="8" t="s">
        <v>50</v>
      </c>
      <c r="F8" s="9">
        <f>IF(E8="AA",10, IF(E8="AB",9, IF(E8="BB",8, IF(E8="BC",7,IF(E8="CC",6, IF(E8="CD",5, IF(E8="DD",4,IF(E8="F",0))))))))</f>
        <v>7</v>
      </c>
      <c r="G8" s="39"/>
      <c r="H8" s="40" t="b">
        <f>IF(G8="AA",10, IF(G8="AB",9, IF(G8="BB",8, IF(G8="BC",7,IF(G8="CC",6, IF(G8="CD",5, IF(G8="DD",4,IF(G8="F",0))))))))</f>
        <v>0</v>
      </c>
      <c r="I8" s="39"/>
      <c r="J8" s="40" t="b">
        <f>IF(I8="AA",10, IF(I8="AB",9, IF(I8="BB",8, IF(I8="BC",7,IF(I8="CC",6, IF(I8="CD",5, IF(I8="DD",4,IF(I8="F",0))))))))</f>
        <v>0</v>
      </c>
      <c r="K8" s="10">
        <v>12</v>
      </c>
      <c r="L8" s="10">
        <f t="shared" ref="L8" si="0">(D8*6+F8*6+H8*6+J8*6)</f>
        <v>78</v>
      </c>
      <c r="M8" s="11">
        <f>L8/K8</f>
        <v>6.5</v>
      </c>
      <c r="N8" s="10">
        <v>12</v>
      </c>
      <c r="O8" s="10">
        <v>96</v>
      </c>
      <c r="P8" s="19">
        <f>(L8+O8)/(K8+N8)</f>
        <v>7.25</v>
      </c>
      <c r="Q8" s="14" t="str">
        <f>IF(P8&lt;6,"***", IF(P8&gt;=6,"-"))</f>
        <v>-</v>
      </c>
    </row>
    <row r="13" spans="1:17" ht="15" x14ac:dyDescent="0.2">
      <c r="B13" s="2"/>
      <c r="C13" s="2"/>
      <c r="D13" s="2"/>
      <c r="E13" s="2"/>
      <c r="F13" s="2"/>
      <c r="G13" s="2"/>
      <c r="H13" s="2"/>
      <c r="I13" s="2"/>
      <c r="J13" s="2" t="s">
        <v>21</v>
      </c>
      <c r="K13" s="2"/>
      <c r="L13" s="2"/>
      <c r="M13" s="2"/>
      <c r="N13" s="2"/>
      <c r="O13" s="1"/>
      <c r="P13" s="1"/>
    </row>
    <row r="14" spans="1:17" x14ac:dyDescent="0.2">
      <c r="B14" s="52" t="s">
        <v>4</v>
      </c>
      <c r="C14" s="52"/>
      <c r="D14" s="51" t="s">
        <v>5</v>
      </c>
      <c r="E14" s="51"/>
      <c r="F14" s="5"/>
      <c r="G14" s="41" t="s">
        <v>26</v>
      </c>
      <c r="H14" s="41"/>
      <c r="I14" s="5"/>
      <c r="J14" s="1"/>
      <c r="K14" s="53" t="s">
        <v>20</v>
      </c>
      <c r="L14" s="53"/>
      <c r="M14" s="1"/>
      <c r="N14" s="1"/>
      <c r="O14" s="55" t="s">
        <v>25</v>
      </c>
      <c r="P14" s="55"/>
    </row>
  </sheetData>
  <mergeCells count="24">
    <mergeCell ref="B14:C14"/>
    <mergeCell ref="D14:E14"/>
    <mergeCell ref="K14:L14"/>
    <mergeCell ref="O14:P14"/>
    <mergeCell ref="A2:Q2"/>
    <mergeCell ref="A3:Q3"/>
    <mergeCell ref="A4:Q4"/>
    <mergeCell ref="A5:A7"/>
    <mergeCell ref="B5:B7"/>
    <mergeCell ref="C5:D5"/>
    <mergeCell ref="E5:F5"/>
    <mergeCell ref="G5:H5"/>
    <mergeCell ref="I5:J5"/>
    <mergeCell ref="K5:K7"/>
    <mergeCell ref="L5:L7"/>
    <mergeCell ref="M5:M7"/>
    <mergeCell ref="N5:O5"/>
    <mergeCell ref="Q5:Q7"/>
    <mergeCell ref="C6:D6"/>
    <mergeCell ref="E6:F6"/>
    <mergeCell ref="G6:H6"/>
    <mergeCell ref="I6:J6"/>
    <mergeCell ref="N6:N7"/>
    <mergeCell ref="O6:O7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CSE 2ND 2018</vt:lpstr>
      <vt:lpstr>Part-time 2nd sem</vt:lpstr>
      <vt:lpstr>'CSE 2ND 2018'!Print_Area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2018-06-12T09:57:37Z</cp:lastPrinted>
  <dcterms:created xsi:type="dcterms:W3CDTF">2001-12-31T20:48:36Z</dcterms:created>
  <dcterms:modified xsi:type="dcterms:W3CDTF">2018-06-15T10:35:07Z</dcterms:modified>
</cp:coreProperties>
</file>